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660" windowHeight="5490" activeTab="1"/>
  </bookViews>
  <sheets>
    <sheet name="ПР3" sheetId="1" r:id="rId1"/>
    <sheet name="ПР5" sheetId="2" r:id="rId2"/>
    <sheet name="ПР4" sheetId="3" r:id="rId3"/>
  </sheets>
  <definedNames>
    <definedName name="_xlnm.Print_Titles" localSheetId="0">'ПР3'!$10:$10</definedName>
    <definedName name="_xlnm.Print_Titles" localSheetId="2">'ПР4'!$10:$10</definedName>
    <definedName name="_xlnm.Print_Titles" localSheetId="1">'ПР5'!$9:$9</definedName>
    <definedName name="_xlnm.Print_Area" localSheetId="0">'ПР3'!$B$1:$G$36</definedName>
    <definedName name="_xlnm.Print_Area" localSheetId="1">'ПР5'!$A$1:$J$159</definedName>
  </definedNames>
  <calcPr fullCalcOnLoad="1" refMode="R1C1"/>
</workbook>
</file>

<file path=xl/sharedStrings.xml><?xml version="1.0" encoding="utf-8"?>
<sst xmlns="http://schemas.openxmlformats.org/spreadsheetml/2006/main" count="1079" uniqueCount="186">
  <si>
    <t xml:space="preserve"> </t>
  </si>
  <si>
    <t>Если !Vid</t>
  </si>
  <si>
    <t>Если Vid</t>
  </si>
  <si>
    <t>неШапка</t>
  </si>
  <si>
    <t>Шапка</t>
  </si>
  <si>
    <t>Таблица</t>
  </si>
  <si>
    <t xml:space="preserve"> 303</t>
  </si>
  <si>
    <t>Код</t>
  </si>
  <si>
    <t>Наименование</t>
  </si>
  <si>
    <t>Рз</t>
  </si>
  <si>
    <t>Пр</t>
  </si>
  <si>
    <t xml:space="preserve"> Общегосударственные вопросы</t>
  </si>
  <si>
    <t xml:space="preserve"> 01</t>
  </si>
  <si>
    <t xml:space="preserve"> 00</t>
  </si>
  <si>
    <t xml:space="preserve"> Главы местных администраций</t>
  </si>
  <si>
    <t xml:space="preserve"> 02</t>
  </si>
  <si>
    <t xml:space="preserve"> 03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</si>
  <si>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</si>
  <si>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</si>
  <si>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Другие общегосударственные вопросы Группа хозучета</t>
  </si>
  <si>
    <t xml:space="preserve"> 13</t>
  </si>
  <si>
    <t xml:space="preserve"> Национальная оборона</t>
  </si>
  <si>
    <t xml:space="preserve"> Мобилизационная и вневойсковая подготовка</t>
  </si>
  <si>
    <t xml:space="preserve"> 10</t>
  </si>
  <si>
    <t xml:space="preserve"> Национальная экономика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</si>
  <si>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</si>
  <si>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</si>
  <si>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</si>
  <si>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</si>
  <si>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 xml:space="preserve"> Благоустройство</t>
  </si>
  <si>
    <t xml:space="preserve"> Культура, кинематография</t>
  </si>
  <si>
    <t xml:space="preserve"> 08</t>
  </si>
  <si>
    <t xml:space="preserve"> Культура</t>
  </si>
  <si>
    <t xml:space="preserve"> Другие вопросы в области культуры, кинематографии</t>
  </si>
  <si>
    <t xml:space="preserve"> Социальная политика</t>
  </si>
  <si>
    <t xml:space="preserve"> Пенсионное обеспечение</t>
  </si>
  <si>
    <t xml:space="preserve"> Итого</t>
  </si>
  <si>
    <t>ЦСР</t>
  </si>
  <si>
    <t>Вр</t>
  </si>
  <si>
    <t xml:space="preserve"> 00 0 00 00000</t>
  </si>
  <si>
    <t xml:space="preserve"> 000</t>
  </si>
  <si>
    <t xml:space="preserve"> Глава муниципального образования</t>
  </si>
  <si>
    <t xml:space="preserve"> 01 2 00 10120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</si>
  <si>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</si>
  <si>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100</t>
  </si>
  <si>
    <t xml:space="preserve"> Закупка товаров, работ и услуг для муниципальных нужд</t>
  </si>
  <si>
    <t xml:space="preserve"> 200</t>
  </si>
  <si>
    <t xml:space="preserve">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</si>
  <si>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Центральный аппарат ОМС</t>
  </si>
  <si>
    <t xml:space="preserve"> 01 2 0010110</t>
  </si>
  <si>
    <t xml:space="preserve"> Расходы на выплаты персоналу в целях обеспечения выполнения функций муниципальными органами, казенными учреждениями</t>
  </si>
  <si>
    <t xml:space="preserve"> Уплата налогов, сборов и иных платежей</t>
  </si>
  <si>
    <t xml:space="preserve"> 850</t>
  </si>
  <si>
    <t xml:space="preserve"> Другие общегосударственные вопросы</t>
  </si>
  <si>
    <t xml:space="preserve"> 99 9 00 14710</t>
  </si>
  <si>
    <t xml:space="preserve"> Осуществление первичного воинского учета на территориях, где отсутствуют военные комиссариаты</t>
  </si>
  <si>
    <t xml:space="preserve"> 01 4 00 51180</t>
  </si>
  <si>
    <t xml:space="preserve"> За счет средства МБ содержание, ремонт, реконструкция и строительство автомобильных дорог, являющихся муниципальной собственностью</t>
  </si>
  <si>
    <t xml:space="preserve"> 91 2 00 67270</t>
  </si>
  <si>
    <t xml:space="preserve"> Уличное освещение</t>
  </si>
  <si>
    <t xml:space="preserve"> 92 9 00 18050</t>
  </si>
  <si>
    <t xml:space="preserve"> Прочие мероприятия по благоустройству городских округов и поселений</t>
  </si>
  <si>
    <t xml:space="preserve"> 92 9 00 18080</t>
  </si>
  <si>
    <t xml:space="preserve"> Учреждения культуры</t>
  </si>
  <si>
    <t xml:space="preserve"> 02 2 00 10530</t>
  </si>
  <si>
    <t xml:space="preserve"> Библиотеки</t>
  </si>
  <si>
    <t xml:space="preserve"> 44 1 00 10570</t>
  </si>
  <si>
    <t xml:space="preserve"> Мероприятия в сфере культуры и кинематографии</t>
  </si>
  <si>
    <t xml:space="preserve"> Доплаты к пенсиям</t>
  </si>
  <si>
    <t xml:space="preserve"> 90 4 00 16270</t>
  </si>
  <si>
    <t xml:space="preserve"> Социальное обеспечение и иные выплаты населению</t>
  </si>
  <si>
    <t xml:space="preserve"> 300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</si>
  <si>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</si>
  <si>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Распределение бюджетных ассигнований по разделам и подразделам</t>
  </si>
  <si>
    <t>Коммунальное хозяйство</t>
  </si>
  <si>
    <t>05</t>
  </si>
  <si>
    <t xml:space="preserve"> 01 2 00 70430</t>
  </si>
  <si>
    <t>Расходы за счет субсидии КБ на частичную компенсацию по оплате труда работников муниципальных учреждений</t>
  </si>
  <si>
    <t>000</t>
  </si>
  <si>
    <t>Расходы за счет субсидии КБ на обеспечение расчетов за уголь (отопление) уентрального аппарата органов местного самоуправления</t>
  </si>
  <si>
    <t>02</t>
  </si>
  <si>
    <t>200</t>
  </si>
  <si>
    <t>92 9 00 18030</t>
  </si>
  <si>
    <t>Мероприятие в области коммунального хозяйства</t>
  </si>
  <si>
    <t xml:space="preserve"> 92 9 00 18070</t>
  </si>
  <si>
    <t>Организация и содержание мест захоронения</t>
  </si>
  <si>
    <t xml:space="preserve"> 92 9 00 18090</t>
  </si>
  <si>
    <t>Сбор и удаление твердых отходов</t>
  </si>
  <si>
    <t xml:space="preserve"> 53 4 00 S0260</t>
  </si>
  <si>
    <t xml:space="preserve"> 53 4 01 S0260</t>
  </si>
  <si>
    <t>Расходы МБ на реализ. МАИП в области культуры в части софинансирования к субсидии КБ на реализацию проектов местных инициатив</t>
  </si>
  <si>
    <t>Расходы за счет субсидии Кб на реализацию проектов развития общественной инфраструктцры, основанных на инициативах граждан в области культуры</t>
  </si>
  <si>
    <t>ПРИЛОЖЕНИЕ 3</t>
  </si>
  <si>
    <t>303</t>
  </si>
  <si>
    <t>99 1 00 14100</t>
  </si>
  <si>
    <t>Резервные фонды местных администраций</t>
  </si>
  <si>
    <t>Сельское хозяйство и рыболовство (д/площадка)</t>
  </si>
  <si>
    <t>04</t>
  </si>
  <si>
    <t>53 9 00 S0260</t>
  </si>
  <si>
    <t>400</t>
  </si>
  <si>
    <t>53 9 01 S0260</t>
  </si>
  <si>
    <t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t>
  </si>
  <si>
    <t>Капитальные вложения в объекты государственной (муниципальной) собственности</t>
  </si>
  <si>
    <t>Детские площадки (КБ)</t>
  </si>
  <si>
    <t>08</t>
  </si>
  <si>
    <t>01</t>
  </si>
  <si>
    <t>44 1 00 S0180</t>
  </si>
  <si>
    <t>44 1 01 S0180</t>
  </si>
  <si>
    <t>Ремонт и благоутройство памятника ВОВ (МБ)</t>
  </si>
  <si>
    <t>Утвержденные бюджетные назначения,
сумма, тыс. рублей</t>
  </si>
  <si>
    <t>4</t>
  </si>
  <si>
    <t>5</t>
  </si>
  <si>
    <t>06</t>
  </si>
  <si>
    <t>98 5 00 60510</t>
  </si>
  <si>
    <t>500</t>
  </si>
  <si>
    <t>Обеспечение деятельности финансовых, налоговых и таможенных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</si>
  <si>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</si>
  <si>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t>
  </si>
  <si>
    <t>11</t>
  </si>
  <si>
    <t>870</t>
  </si>
  <si>
    <t>Резервные фонды</t>
  </si>
  <si>
    <t>Резервные средства</t>
  </si>
  <si>
    <t>03</t>
  </si>
  <si>
    <t>00</t>
  </si>
  <si>
    <t>00 0 00 00000</t>
  </si>
  <si>
    <t>93 9 00 600100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</si>
  <si>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</si>
  <si>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</si>
  <si>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</si>
  <si>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счет МБ на финансирование мероприятий по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</si>
  <si>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</si>
  <si>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</si>
  <si>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Расходы на реализацию мероприятий муниципальных программ</t>
  </si>
  <si>
    <t>Закупка товаров, работ и услуг для государственных (муниципальных) нужд</t>
  </si>
  <si>
    <t>Другие вопросы в области национальной экономики</t>
  </si>
  <si>
    <t>Мероприятия по землеустройству и землепользованию</t>
  </si>
  <si>
    <t>91 1 00 17090</t>
  </si>
  <si>
    <t>850</t>
  </si>
  <si>
    <t xml:space="preserve"> 01 2 00S1190</t>
  </si>
  <si>
    <t>07</t>
  </si>
  <si>
    <t>01 3 00 10240</t>
  </si>
  <si>
    <t>880</t>
  </si>
  <si>
    <t>01 3 00 10250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</si>
  <si>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</si>
  <si>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</si>
  <si>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</si>
  <si>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Проведение выборов главы муниципального образования</t>
  </si>
  <si>
    <t>Прочие выплаты по обязательсвам государства</t>
  </si>
  <si>
    <t>91 2 00 S0260</t>
  </si>
  <si>
    <t>91 2 01 S0260</t>
  </si>
  <si>
    <t>Местные инициативы из средств краевого бюджета (уличное освещения)</t>
  </si>
  <si>
    <t>Местные инициативы из средств местного бюджета (уличное освещения)</t>
  </si>
  <si>
    <t>Местные инициативы из средств краевого бюджета (спортивная площадка)</t>
  </si>
  <si>
    <t xml:space="preserve"> 02 2 00 S1190</t>
  </si>
  <si>
    <t>Фонд оплаты труда государственных (муниципальных) органов</t>
  </si>
  <si>
    <t>Выплаты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</si>
  <si>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</si>
  <si>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</si>
  <si>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</si>
  <si>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</si>
  <si>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</si>
  <si>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540</t>
  </si>
  <si>
    <t>Иные межбюджетные трансферты</t>
  </si>
  <si>
    <t>244</t>
  </si>
  <si>
    <t>92 9 07 S0260</t>
  </si>
  <si>
    <t>851</t>
  </si>
  <si>
    <t>Иные пенсии, социальные доплаты к пенсиям</t>
  </si>
  <si>
    <t>Уточненные бюджетные назначения,
сумма, тыс. рублей</t>
  </si>
  <si>
    <t>Отколонение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</si>
  <si>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</si>
  <si>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90 2 10 16510</t>
  </si>
  <si>
    <t>99 9 00 60990</t>
  </si>
  <si>
    <t>92 9 00 S0265</t>
  </si>
  <si>
    <t>Местные инициативы из средств краевого и местного бюджета (детская  площадка с.Загайново)</t>
  </si>
  <si>
    <t>Местные инициативы из средств краевого и местного бюджета (ремонт дома культуры с.Анисимово)</t>
  </si>
  <si>
    <t xml:space="preserve"> 90 2 00 S0263</t>
  </si>
  <si>
    <t>к решению Совета депутатов
Среднесибирского сельсовета</t>
  </si>
  <si>
    <t>"О внесении изменений в Решение о бюджете Среднесибирского сельсовета на 2023 год"</t>
  </si>
  <si>
    <t>Ведомственная структура расходов бюджета поселения на 4 квартал 2023 года</t>
  </si>
  <si>
    <t>классификации расходов бюджета поселения на 4 квартал 2023 года</t>
  </si>
  <si>
    <t>Распределение бюджетных ассигнований по разделам, подразделам, целевым статьям, группам (группам и подгруппам) видов расходов на 4 квартал 2023 года</t>
  </si>
  <si>
    <t>ПРИЛОЖЕНИЕ 2</t>
  </si>
  <si>
    <t>ПРИЛОЖЕНИЕ 4</t>
  </si>
  <si>
    <t>№47 от 28.12.2023</t>
  </si>
  <si>
    <t>№47 от 28.12.2023 года.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</si>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</sst>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64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3" fillId="0" borderId="12" xfId="0" applyNumberFormat="1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 applyProtection="1">
      <alignment vertical="top" wrapText="1"/>
      <protection/>
    </xf>
    <xf numFmtId="49" fontId="3" fillId="0" borderId="16" xfId="0" applyNumberFormat="1" applyFont="1" applyFill="1" applyBorder="1" applyAlignment="1" applyProtection="1">
      <alignment vertical="top" wrapText="1"/>
      <protection/>
    </xf>
    <xf numFmtId="49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164" fontId="3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164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/>
      <protection/>
    </xf>
    <xf numFmtId="164" fontId="3" fillId="0" borderId="18" xfId="0" applyNumberFormat="1" applyFont="1" applyFill="1" applyBorder="1" applyAlignment="1" applyProtection="1">
      <alignment horizontal="center" vertical="top" wrapText="1"/>
      <protection/>
    </xf>
    <xf numFmtId="164" fontId="3" fillId="0" borderId="19" xfId="0" applyNumberFormat="1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64" fontId="44" fillId="0" borderId="10" xfId="0" applyNumberFormat="1" applyFont="1" applyFill="1" applyBorder="1" applyAlignment="1" applyProtection="1">
      <alignment horizontal="center" vertical="top"/>
      <protection/>
    </xf>
    <xf numFmtId="164" fontId="44" fillId="0" borderId="11" xfId="0" applyNumberFormat="1" applyFont="1" applyFill="1" applyBorder="1" applyAlignment="1" applyProtection="1">
      <alignment horizontal="center" vertical="top"/>
      <protection/>
    </xf>
    <xf numFmtId="164" fontId="44" fillId="0" borderId="14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top"/>
      <protection/>
    </xf>
    <xf numFmtId="164" fontId="7" fillId="0" borderId="11" xfId="0" applyNumberFormat="1" applyFont="1" applyFill="1" applyBorder="1" applyAlignment="1" applyProtection="1">
      <alignment horizontal="center" vertical="top"/>
      <protection/>
    </xf>
    <xf numFmtId="164" fontId="7" fillId="0" borderId="14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Alignment="1" applyProtection="1">
      <alignment vertical="top"/>
      <protection/>
    </xf>
    <xf numFmtId="49" fontId="3" fillId="33" borderId="14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left" vertical="top" wrapText="1" indent="2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6" fillId="0" borderId="0" xfId="0" applyNumberFormat="1" applyFont="1" applyFill="1" applyAlignment="1" applyProtection="1">
      <alignment horizontal="left" vertical="top" wrapText="1"/>
      <protection/>
    </xf>
    <xf numFmtId="0" fontId="6" fillId="34" borderId="0" xfId="0" applyFont="1" applyFill="1" applyAlignment="1">
      <alignment horizontal="left" wrapText="1"/>
    </xf>
    <xf numFmtId="0" fontId="6" fillId="34" borderId="0" xfId="0" applyFont="1" applyFill="1" applyAlignment="1">
      <alignment horizontal="left"/>
    </xf>
    <xf numFmtId="0" fontId="1" fillId="0" borderId="0" xfId="0" applyFont="1" applyFill="1" applyAlignment="1" applyProtection="1">
      <alignment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3" zoomScaleSheetLayoutView="93" workbookViewId="0" topLeftCell="B1">
      <selection activeCell="B6" sqref="B6:F6"/>
    </sheetView>
  </sheetViews>
  <sheetFormatPr defaultColWidth="9.140625" defaultRowHeight="18.75" customHeight="1"/>
  <cols>
    <col min="1" max="1" width="0" style="2" hidden="1" customWidth="1"/>
    <col min="2" max="2" width="46.140625" style="2" customWidth="1"/>
    <col min="3" max="4" width="10.00390625" style="2" customWidth="1"/>
    <col min="5" max="5" width="16.7109375" style="2" customWidth="1"/>
    <col min="6" max="6" width="18.421875" style="2" customWidth="1"/>
    <col min="7" max="7" width="13.28125" style="47" customWidth="1"/>
    <col min="8" max="12" width="9.140625" style="0" customWidth="1"/>
  </cols>
  <sheetData>
    <row r="1" spans="1:6" ht="18.75" customHeight="1">
      <c r="A1" s="2" t="s">
        <v>3</v>
      </c>
      <c r="B1" s="2" t="s">
        <v>0</v>
      </c>
      <c r="C1" s="79" t="s">
        <v>181</v>
      </c>
      <c r="D1" s="79"/>
      <c r="E1" s="79"/>
      <c r="F1" s="79"/>
    </row>
    <row r="2" spans="1:6" ht="36" customHeight="1">
      <c r="A2" s="2" t="s">
        <v>3</v>
      </c>
      <c r="B2" s="2" t="s">
        <v>0</v>
      </c>
      <c r="C2" s="80" t="s">
        <v>176</v>
      </c>
      <c r="D2" s="81"/>
      <c r="E2" s="81"/>
      <c r="F2" s="81"/>
    </row>
    <row r="3" spans="1:6" ht="38.25" customHeight="1">
      <c r="A3" s="2" t="s">
        <v>3</v>
      </c>
      <c r="B3" s="2" t="s">
        <v>0</v>
      </c>
      <c r="C3" s="80" t="s">
        <v>177</v>
      </c>
      <c r="D3" s="80"/>
      <c r="E3" s="80"/>
      <c r="F3" s="80"/>
    </row>
    <row r="4" spans="1:6" ht="18.75" customHeight="1">
      <c r="A4" s="2" t="s">
        <v>3</v>
      </c>
      <c r="B4" s="4" t="s">
        <v>0</v>
      </c>
      <c r="C4" s="81" t="s">
        <v>184</v>
      </c>
      <c r="D4" s="81"/>
      <c r="E4" s="81"/>
      <c r="F4" s="81"/>
    </row>
    <row r="5" spans="1:2" ht="18.75" customHeight="1">
      <c r="A5" s="2" t="s">
        <v>3</v>
      </c>
      <c r="B5" s="4" t="s">
        <v>0</v>
      </c>
    </row>
    <row r="6" spans="1:6" ht="18.75" customHeight="1">
      <c r="A6" s="2" t="s">
        <v>3</v>
      </c>
      <c r="B6" s="72" t="s">
        <v>73</v>
      </c>
      <c r="C6" s="72"/>
      <c r="D6" s="72"/>
      <c r="E6" s="72"/>
      <c r="F6" s="72"/>
    </row>
    <row r="7" spans="2:10" ht="17.25" customHeight="1">
      <c r="B7" s="72" t="s">
        <v>179</v>
      </c>
      <c r="C7" s="72"/>
      <c r="D7" s="72"/>
      <c r="E7" s="72"/>
      <c r="F7" s="72"/>
      <c r="G7" s="11"/>
      <c r="H7" s="11"/>
      <c r="I7" s="11"/>
      <c r="J7" s="11"/>
    </row>
    <row r="8" spans="4:10" ht="18.75" customHeight="1">
      <c r="D8" s="82" t="s">
        <v>185</v>
      </c>
      <c r="G8" s="11"/>
      <c r="H8" s="11"/>
      <c r="I8" s="11"/>
      <c r="J8" s="11"/>
    </row>
    <row r="9" spans="1:7" ht="80.25" customHeight="1">
      <c r="A9" s="2" t="s">
        <v>4</v>
      </c>
      <c r="B9" s="20" t="s">
        <v>8</v>
      </c>
      <c r="C9" s="21" t="s">
        <v>9</v>
      </c>
      <c r="D9" s="21" t="s">
        <v>10</v>
      </c>
      <c r="E9" s="22" t="s">
        <v>109</v>
      </c>
      <c r="F9" s="41" t="s">
        <v>167</v>
      </c>
      <c r="G9" s="54" t="str">
        <f>ПР4!I9</f>
        <v>Отколонение</v>
      </c>
    </row>
    <row r="10" spans="1:7" ht="18.75" customHeight="1">
      <c r="A10" s="2" t="s">
        <v>3</v>
      </c>
      <c r="B10" s="10">
        <v>1</v>
      </c>
      <c r="C10" s="5">
        <v>2</v>
      </c>
      <c r="D10" s="5">
        <v>3</v>
      </c>
      <c r="E10" s="12" t="s">
        <v>110</v>
      </c>
      <c r="F10" s="16" t="s">
        <v>111</v>
      </c>
      <c r="G10" s="44">
        <v>6</v>
      </c>
    </row>
    <row r="11" spans="1:7" ht="18.75" customHeight="1">
      <c r="A11" s="2" t="s">
        <v>5</v>
      </c>
      <c r="B11" s="9" t="s">
        <v>11</v>
      </c>
      <c r="C11" s="8" t="s">
        <v>12</v>
      </c>
      <c r="D11" s="8" t="s">
        <v>13</v>
      </c>
      <c r="E11" s="13">
        <f>E12+E13+E14+E18+E15+E17+E16</f>
        <v>3045</v>
      </c>
      <c r="F11" s="13">
        <f>F12+F13+F14+F18+F15+F17+F16</f>
        <v>3155.9</v>
      </c>
      <c r="G11" s="45">
        <f>F11-E11</f>
        <v>110.90000000000009</v>
      </c>
    </row>
    <row r="12" spans="1:7" ht="18.75" customHeight="1">
      <c r="A12" s="2" t="s">
        <v>5</v>
      </c>
      <c r="B12" s="9" t="s">
        <v>14</v>
      </c>
      <c r="C12" s="8" t="s">
        <v>12</v>
      </c>
      <c r="D12" s="8" t="s">
        <v>15</v>
      </c>
      <c r="E12" s="13">
        <f>ПР5!H11</f>
        <v>646.8</v>
      </c>
      <c r="F12" s="43">
        <f>ПР5!I11</f>
        <v>646.8</v>
      </c>
      <c r="G12" s="45">
        <f aca="true" t="shared" si="0" ref="G12:G36">F12-E12</f>
        <v>0</v>
      </c>
    </row>
    <row r="13" spans="2:7" ht="67.5" customHeight="1">
      <c r="B13" s="59" t="s">
        <v>169</v>
      </c>
      <c r="C13" s="60" t="s">
        <v>12</v>
      </c>
      <c r="D13" s="61" t="s">
        <v>122</v>
      </c>
      <c r="E13" s="62">
        <f>ПР5!H17</f>
        <v>0</v>
      </c>
      <c r="F13" s="62">
        <f>ПР5!I17</f>
        <v>0</v>
      </c>
      <c r="G13" s="63">
        <f t="shared" si="0"/>
        <v>0</v>
      </c>
    </row>
    <row r="14" spans="1:7" ht="63.75" customHeight="1">
      <c r="A14" s="2" t="s">
        <v>5</v>
      </c>
      <c r="B14" s="9" t="s">
        <v>17</v>
      </c>
      <c r="C14" s="8" t="s">
        <v>12</v>
      </c>
      <c r="D14" s="8" t="s">
        <v>18</v>
      </c>
      <c r="E14" s="13">
        <f>ПР5!H19</f>
        <v>1349.8999999999999</v>
      </c>
      <c r="F14" s="43">
        <f>ПР5!I19</f>
        <v>1460.8</v>
      </c>
      <c r="G14" s="45">
        <f t="shared" si="0"/>
        <v>110.90000000000009</v>
      </c>
    </row>
    <row r="15" spans="2:7" ht="49.5" customHeight="1">
      <c r="B15" s="15" t="s">
        <v>115</v>
      </c>
      <c r="C15" s="12" t="s">
        <v>105</v>
      </c>
      <c r="D15" s="27" t="s">
        <v>112</v>
      </c>
      <c r="E15" s="37">
        <f>ПР5!H34</f>
        <v>0.9</v>
      </c>
      <c r="F15" s="50">
        <f>ПР5!I34</f>
        <v>0.9</v>
      </c>
      <c r="G15" s="45">
        <f t="shared" si="0"/>
        <v>0</v>
      </c>
    </row>
    <row r="16" spans="2:7" ht="33.75" customHeight="1">
      <c r="B16" s="26" t="str">
        <f>ПР5!B38</f>
        <v>Обеспечение проведения выборов и референдумов</v>
      </c>
      <c r="C16" s="16" t="str">
        <f>ПР5!D38</f>
        <v>01</v>
      </c>
      <c r="D16" s="16" t="str">
        <f>ПР5!E38</f>
        <v>07</v>
      </c>
      <c r="E16" s="38">
        <f>ПР5!H38</f>
        <v>0.5</v>
      </c>
      <c r="F16" s="51">
        <f>ПР5!I38</f>
        <v>0.5</v>
      </c>
      <c r="G16" s="45">
        <f t="shared" si="0"/>
        <v>0</v>
      </c>
    </row>
    <row r="17" spans="2:7" ht="24.75" customHeight="1">
      <c r="B17" s="26" t="str">
        <f>ПР5!B43</f>
        <v>Резервные фонды</v>
      </c>
      <c r="C17" s="28" t="str">
        <f>ПР5!D43</f>
        <v>01</v>
      </c>
      <c r="D17" s="28" t="str">
        <f>ПР5!E43</f>
        <v>11</v>
      </c>
      <c r="E17" s="29">
        <f>ПР5!H43</f>
        <v>3</v>
      </c>
      <c r="F17" s="52">
        <f>ПР5!I43</f>
        <v>3</v>
      </c>
      <c r="G17" s="45">
        <f t="shared" si="0"/>
        <v>0</v>
      </c>
    </row>
    <row r="18" spans="1:7" ht="35.25" customHeight="1">
      <c r="A18" s="2" t="s">
        <v>5</v>
      </c>
      <c r="B18" s="9" t="s">
        <v>19</v>
      </c>
      <c r="C18" s="8" t="s">
        <v>12</v>
      </c>
      <c r="D18" s="19" t="s">
        <v>20</v>
      </c>
      <c r="E18" s="39">
        <f>ПР5!H46</f>
        <v>1043.9</v>
      </c>
      <c r="F18" s="53">
        <f>ПР5!I46</f>
        <v>1043.9</v>
      </c>
      <c r="G18" s="45">
        <f t="shared" si="0"/>
        <v>0</v>
      </c>
    </row>
    <row r="19" spans="1:7" ht="18.75" customHeight="1">
      <c r="A19" s="2" t="s">
        <v>5</v>
      </c>
      <c r="B19" s="9" t="s">
        <v>21</v>
      </c>
      <c r="C19" s="8" t="s">
        <v>15</v>
      </c>
      <c r="D19" s="8" t="s">
        <v>13</v>
      </c>
      <c r="E19" s="13">
        <f>E20</f>
        <v>231.89999999999998</v>
      </c>
      <c r="F19" s="43">
        <f>F20</f>
        <v>231.9</v>
      </c>
      <c r="G19" s="45">
        <f t="shared" si="0"/>
        <v>0</v>
      </c>
    </row>
    <row r="20" spans="1:7" ht="18.75" customHeight="1">
      <c r="A20" s="2" t="s">
        <v>5</v>
      </c>
      <c r="B20" s="9" t="s">
        <v>22</v>
      </c>
      <c r="C20" s="8" t="s">
        <v>15</v>
      </c>
      <c r="D20" s="8" t="s">
        <v>16</v>
      </c>
      <c r="E20" s="13">
        <f>ПР5!H57</f>
        <v>231.89999999999998</v>
      </c>
      <c r="F20" s="43">
        <f>ПР5!I57</f>
        <v>231.9</v>
      </c>
      <c r="G20" s="45">
        <f t="shared" si="0"/>
        <v>0</v>
      </c>
    </row>
    <row r="21" spans="2:7" ht="32.25" customHeight="1">
      <c r="B21" s="9" t="str">
        <f>ПР5!B64</f>
        <v>Национальная безопасность и правоохранительная деятельность</v>
      </c>
      <c r="C21" s="5" t="str">
        <f>ПР5!D64</f>
        <v>03</v>
      </c>
      <c r="D21" s="5" t="str">
        <f>ПР5!E64</f>
        <v>00</v>
      </c>
      <c r="E21" s="13">
        <f>ПР5!H64</f>
        <v>17</v>
      </c>
      <c r="F21" s="43">
        <f>ПР5!I64</f>
        <v>17</v>
      </c>
      <c r="G21" s="45">
        <f t="shared" si="0"/>
        <v>0</v>
      </c>
    </row>
    <row r="22" spans="2:7" ht="63" customHeight="1">
      <c r="B22" s="9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22" s="5" t="str">
        <f>ПР5!D65</f>
        <v>03</v>
      </c>
      <c r="D22" s="5" t="str">
        <f>ПР5!E65</f>
        <v>10</v>
      </c>
      <c r="E22" s="13">
        <f>ПР5!H65</f>
        <v>11</v>
      </c>
      <c r="F22" s="43">
        <f>ПР5!I65</f>
        <v>11</v>
      </c>
      <c r="G22" s="45">
        <f t="shared" si="0"/>
        <v>0</v>
      </c>
    </row>
    <row r="23" spans="2:7" ht="48" customHeight="1">
      <c r="B23" s="9" t="str">
        <f>ПР5!B69</f>
        <v>Другие вопросы в области национальной безопасности и правоохранительной деятельности</v>
      </c>
      <c r="C23" s="5" t="str">
        <f>ПР5!D69</f>
        <v>03</v>
      </c>
      <c r="D23" s="5" t="str">
        <f>ПР5!E69</f>
        <v>14</v>
      </c>
      <c r="E23" s="13">
        <f>ПР5!H69</f>
        <v>6</v>
      </c>
      <c r="F23" s="43">
        <f>ПР5!I69</f>
        <v>6</v>
      </c>
      <c r="G23" s="45">
        <f t="shared" si="0"/>
        <v>0</v>
      </c>
    </row>
    <row r="24" spans="1:7" ht="18.75" customHeight="1">
      <c r="A24" s="2" t="s">
        <v>5</v>
      </c>
      <c r="B24" s="9" t="s">
        <v>24</v>
      </c>
      <c r="C24" s="8" t="s">
        <v>18</v>
      </c>
      <c r="D24" s="8" t="s">
        <v>13</v>
      </c>
      <c r="E24" s="13">
        <f>E25+E26+E27</f>
        <v>1322.3</v>
      </c>
      <c r="F24" s="43">
        <f>F25+F26+F27</f>
        <v>1247.3</v>
      </c>
      <c r="G24" s="45">
        <f t="shared" si="0"/>
        <v>-75</v>
      </c>
    </row>
    <row r="25" spans="2:7" ht="34.5" customHeight="1" hidden="1">
      <c r="B25" s="14" t="s">
        <v>96</v>
      </c>
      <c r="C25" s="8" t="s">
        <v>18</v>
      </c>
      <c r="D25" s="12" t="s">
        <v>75</v>
      </c>
      <c r="E25" s="13">
        <f>ПР5!H75</f>
        <v>0</v>
      </c>
      <c r="F25" s="43">
        <f>ПР5!I75</f>
        <v>0</v>
      </c>
      <c r="G25" s="45">
        <f t="shared" si="0"/>
        <v>0</v>
      </c>
    </row>
    <row r="26" spans="1:7" ht="18.75" customHeight="1">
      <c r="A26" s="2" t="s">
        <v>5</v>
      </c>
      <c r="B26" s="9" t="s">
        <v>25</v>
      </c>
      <c r="C26" s="8" t="s">
        <v>18</v>
      </c>
      <c r="D26" s="8" t="s">
        <v>26</v>
      </c>
      <c r="E26" s="13">
        <f>ПР5!H79</f>
        <v>947.3</v>
      </c>
      <c r="F26" s="43">
        <f>ПР5!I79</f>
        <v>947.3</v>
      </c>
      <c r="G26" s="45">
        <f t="shared" si="0"/>
        <v>0</v>
      </c>
    </row>
    <row r="27" spans="2:7" ht="18.75" customHeight="1">
      <c r="B27" s="9" t="str">
        <f>ПР5!B89</f>
        <v>Другие вопросы в области национальной экономики</v>
      </c>
      <c r="C27" s="24" t="str">
        <f>ПР5!D89</f>
        <v> 04</v>
      </c>
      <c r="D27" s="24">
        <f>ПР5!E89</f>
        <v>12</v>
      </c>
      <c r="E27" s="13">
        <f>ПР5!H89</f>
        <v>375</v>
      </c>
      <c r="F27" s="43">
        <f>ПР5!I89</f>
        <v>300</v>
      </c>
      <c r="G27" s="45">
        <f t="shared" si="0"/>
        <v>-75</v>
      </c>
    </row>
    <row r="28" spans="1:7" ht="18.75" customHeight="1">
      <c r="A28" s="2" t="s">
        <v>5</v>
      </c>
      <c r="B28" s="9" t="s">
        <v>27</v>
      </c>
      <c r="C28" s="8" t="s">
        <v>28</v>
      </c>
      <c r="D28" s="8" t="s">
        <v>13</v>
      </c>
      <c r="E28" s="13">
        <f>E30+E29</f>
        <v>722.4000000000001</v>
      </c>
      <c r="F28" s="43">
        <f>F30+F29</f>
        <v>611.5</v>
      </c>
      <c r="G28" s="45">
        <f t="shared" si="0"/>
        <v>-110.90000000000009</v>
      </c>
    </row>
    <row r="29" spans="2:7" ht="18.75" customHeight="1" hidden="1">
      <c r="B29" s="9" t="s">
        <v>74</v>
      </c>
      <c r="C29" s="5" t="s">
        <v>75</v>
      </c>
      <c r="D29" s="8" t="s">
        <v>15</v>
      </c>
      <c r="E29" s="13"/>
      <c r="F29" s="43"/>
      <c r="G29" s="45">
        <f t="shared" si="0"/>
        <v>0</v>
      </c>
    </row>
    <row r="30" spans="1:7" ht="18.75" customHeight="1">
      <c r="A30" s="2" t="s">
        <v>5</v>
      </c>
      <c r="B30" s="9" t="s">
        <v>29</v>
      </c>
      <c r="C30" s="8" t="s">
        <v>28</v>
      </c>
      <c r="D30" s="8" t="s">
        <v>16</v>
      </c>
      <c r="E30" s="13">
        <f>ПР5!H97</f>
        <v>722.4000000000001</v>
      </c>
      <c r="F30" s="43">
        <f>ПР5!I97</f>
        <v>611.5</v>
      </c>
      <c r="G30" s="45">
        <f t="shared" si="0"/>
        <v>-110.90000000000009</v>
      </c>
    </row>
    <row r="31" spans="1:7" ht="18.75" customHeight="1">
      <c r="A31" s="2" t="s">
        <v>5</v>
      </c>
      <c r="B31" s="9" t="s">
        <v>30</v>
      </c>
      <c r="C31" s="8" t="s">
        <v>31</v>
      </c>
      <c r="D31" s="8" t="s">
        <v>13</v>
      </c>
      <c r="E31" s="13">
        <f>E32+E33</f>
        <v>946.4</v>
      </c>
      <c r="F31" s="43">
        <f>F32+F33</f>
        <v>946.4</v>
      </c>
      <c r="G31" s="45">
        <f t="shared" si="0"/>
        <v>0</v>
      </c>
    </row>
    <row r="32" spans="1:7" ht="18.75" customHeight="1">
      <c r="A32" s="2" t="s">
        <v>5</v>
      </c>
      <c r="B32" s="9" t="s">
        <v>32</v>
      </c>
      <c r="C32" s="8" t="s">
        <v>31</v>
      </c>
      <c r="D32" s="8" t="s">
        <v>12</v>
      </c>
      <c r="E32" s="13">
        <f>ПР5!H124</f>
        <v>940.4</v>
      </c>
      <c r="F32" s="43">
        <f>ПР5!I124</f>
        <v>940.4</v>
      </c>
      <c r="G32" s="45">
        <f t="shared" si="0"/>
        <v>0</v>
      </c>
    </row>
    <row r="33" spans="1:7" ht="31.5" customHeight="1">
      <c r="A33" s="2" t="s">
        <v>5</v>
      </c>
      <c r="B33" s="9" t="s">
        <v>33</v>
      </c>
      <c r="C33" s="8" t="s">
        <v>31</v>
      </c>
      <c r="D33" s="8" t="s">
        <v>18</v>
      </c>
      <c r="E33" s="13">
        <f>ПР5!H152</f>
        <v>6</v>
      </c>
      <c r="F33" s="43">
        <f>ПР5!I152</f>
        <v>6</v>
      </c>
      <c r="G33" s="45">
        <f t="shared" si="0"/>
        <v>0</v>
      </c>
    </row>
    <row r="34" spans="1:7" ht="18.75" customHeight="1">
      <c r="A34" s="2" t="s">
        <v>5</v>
      </c>
      <c r="B34" s="9" t="s">
        <v>34</v>
      </c>
      <c r="C34" s="8" t="s">
        <v>23</v>
      </c>
      <c r="D34" s="8" t="s">
        <v>13</v>
      </c>
      <c r="E34" s="13">
        <f>E35</f>
        <v>177.8</v>
      </c>
      <c r="F34" s="43">
        <f>F35</f>
        <v>177.8</v>
      </c>
      <c r="G34" s="45">
        <f t="shared" si="0"/>
        <v>0</v>
      </c>
    </row>
    <row r="35" spans="1:7" ht="18.75" customHeight="1">
      <c r="A35" s="2" t="s">
        <v>5</v>
      </c>
      <c r="B35" s="9" t="s">
        <v>35</v>
      </c>
      <c r="C35" s="8" t="s">
        <v>23</v>
      </c>
      <c r="D35" s="8" t="s">
        <v>12</v>
      </c>
      <c r="E35" s="13">
        <f>ПР5!H154</f>
        <v>177.8</v>
      </c>
      <c r="F35" s="43">
        <f>ПР5!I154</f>
        <v>177.8</v>
      </c>
      <c r="G35" s="45">
        <f t="shared" si="0"/>
        <v>0</v>
      </c>
    </row>
    <row r="36" spans="1:7" ht="18.75" customHeight="1">
      <c r="A36" s="2" t="s">
        <v>5</v>
      </c>
      <c r="B36" s="9" t="s">
        <v>36</v>
      </c>
      <c r="C36" s="8" t="s">
        <v>13</v>
      </c>
      <c r="D36" s="8" t="s">
        <v>13</v>
      </c>
      <c r="E36" s="13">
        <f>E11+E19+E24+E28+E31+E34+E21</f>
        <v>6462.8</v>
      </c>
      <c r="F36" s="43">
        <f>F11+F19+F24+F28+F31+F34+F21</f>
        <v>6387.8</v>
      </c>
      <c r="G36" s="45">
        <f t="shared" si="0"/>
        <v>-75</v>
      </c>
    </row>
  </sheetData>
  <sheetProtection/>
  <mergeCells count="6">
    <mergeCell ref="C1:F1"/>
    <mergeCell ref="C2:F2"/>
    <mergeCell ref="C3:F3"/>
    <mergeCell ref="B7:F7"/>
    <mergeCell ref="B6:F6"/>
    <mergeCell ref="C4:F4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abSelected="1" view="pageBreakPreview" zoomScale="80" zoomScaleSheetLayoutView="80" workbookViewId="0" topLeftCell="B1">
      <selection activeCell="H8" sqref="H8"/>
    </sheetView>
  </sheetViews>
  <sheetFormatPr defaultColWidth="9.140625" defaultRowHeight="18.75" customHeight="1"/>
  <cols>
    <col min="1" max="1" width="0" style="2" hidden="1" customWidth="1"/>
    <col min="2" max="2" width="46.7109375" style="2" customWidth="1"/>
    <col min="3" max="3" width="6.7109375" style="2" customWidth="1"/>
    <col min="4" max="4" width="4.28125" style="2" customWidth="1"/>
    <col min="5" max="5" width="5.00390625" style="2" customWidth="1"/>
    <col min="6" max="6" width="18.7109375" style="2" customWidth="1"/>
    <col min="7" max="7" width="6.57421875" style="2" customWidth="1"/>
    <col min="8" max="8" width="15.421875" style="2" customWidth="1"/>
    <col min="9" max="9" width="14.421875" style="2" customWidth="1"/>
    <col min="10" max="10" width="14.7109375" style="0" customWidth="1"/>
    <col min="11" max="12" width="9.140625" style="0" customWidth="1"/>
  </cols>
  <sheetData>
    <row r="1" spans="1:9" s="3" customFormat="1" ht="18.75" customHeight="1">
      <c r="A1" s="3" t="s">
        <v>3</v>
      </c>
      <c r="B1" s="3" t="s">
        <v>0</v>
      </c>
      <c r="C1" s="3" t="s">
        <v>0</v>
      </c>
      <c r="D1" s="3" t="s">
        <v>0</v>
      </c>
      <c r="E1" s="73" t="s">
        <v>182</v>
      </c>
      <c r="F1" s="73"/>
      <c r="G1" s="73"/>
      <c r="H1" s="73"/>
      <c r="I1" s="73"/>
    </row>
    <row r="2" spans="1:9" s="3" customFormat="1" ht="36" customHeight="1">
      <c r="A2" s="3" t="s">
        <v>3</v>
      </c>
      <c r="B2" s="3" t="s">
        <v>0</v>
      </c>
      <c r="C2" s="3" t="s">
        <v>0</v>
      </c>
      <c r="D2" s="3" t="s">
        <v>0</v>
      </c>
      <c r="E2" s="74" t="str">
        <f>ПР3!C2</f>
        <v>к решению Совета депутатов
Среднесибирского сельсовета</v>
      </c>
      <c r="F2" s="74"/>
      <c r="G2" s="74"/>
      <c r="H2" s="74"/>
      <c r="I2" s="74"/>
    </row>
    <row r="3" spans="1:9" s="3" customFormat="1" ht="37.5" customHeight="1">
      <c r="A3" s="3" t="s">
        <v>3</v>
      </c>
      <c r="B3" s="3" t="s">
        <v>0</v>
      </c>
      <c r="C3" s="3" t="s">
        <v>0</v>
      </c>
      <c r="D3" s="3" t="s">
        <v>0</v>
      </c>
      <c r="E3" s="74" t="str">
        <f>ПР3!C3</f>
        <v>"О внесении изменений в Решение о бюджете Среднесибирского сельсовета на 2023 год"</v>
      </c>
      <c r="F3" s="74"/>
      <c r="G3" s="74"/>
      <c r="H3" s="74"/>
      <c r="I3" s="74"/>
    </row>
    <row r="4" spans="5:9" s="3" customFormat="1" ht="18" customHeight="1">
      <c r="E4" s="75" t="s">
        <v>183</v>
      </c>
      <c r="F4" s="75"/>
      <c r="G4" s="75"/>
      <c r="H4" s="75"/>
      <c r="I4" s="75"/>
    </row>
    <row r="5" spans="1:3" ht="18.75" customHeight="1">
      <c r="A5" s="2" t="s">
        <v>3</v>
      </c>
      <c r="B5" s="3" t="s">
        <v>0</v>
      </c>
      <c r="C5" s="3" t="s">
        <v>0</v>
      </c>
    </row>
    <row r="6" spans="2:10" ht="18.75" customHeight="1">
      <c r="B6" s="76" t="s">
        <v>178</v>
      </c>
      <c r="C6" s="76"/>
      <c r="D6" s="76"/>
      <c r="E6" s="76"/>
      <c r="F6" s="76"/>
      <c r="G6" s="76"/>
      <c r="H6" s="76"/>
      <c r="I6" s="76"/>
      <c r="J6" s="76"/>
    </row>
    <row r="7" ht="18.75" customHeight="1">
      <c r="B7" s="3" t="s">
        <v>0</v>
      </c>
    </row>
    <row r="8" spans="1:10" s="1" customFormat="1" ht="93" customHeight="1">
      <c r="A8" s="1" t="s">
        <v>4</v>
      </c>
      <c r="B8" s="21" t="s">
        <v>8</v>
      </c>
      <c r="C8" s="23" t="s">
        <v>7</v>
      </c>
      <c r="D8" s="23" t="s">
        <v>9</v>
      </c>
      <c r="E8" s="23" t="s">
        <v>10</v>
      </c>
      <c r="F8" s="23" t="s">
        <v>37</v>
      </c>
      <c r="G8" s="23" t="s">
        <v>38</v>
      </c>
      <c r="H8" s="22" t="str">
        <f>ПР3!E9</f>
        <v>Утвержденные бюджетные назначения,
сумма, тыс. рублей</v>
      </c>
      <c r="I8" s="41" t="str">
        <f>ПР3!F9</f>
        <v>Уточненные бюджетные назначения,
сумма, тыс. рублей</v>
      </c>
      <c r="J8" s="49" t="s">
        <v>168</v>
      </c>
    </row>
    <row r="9" spans="1:10" ht="18.75" customHeight="1">
      <c r="A9" s="2" t="s">
        <v>3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42">
        <v>8</v>
      </c>
      <c r="J9" s="44">
        <v>9</v>
      </c>
    </row>
    <row r="10" spans="1:10" ht="21" customHeight="1">
      <c r="A10" s="2" t="s">
        <v>5</v>
      </c>
      <c r="B10" s="6" t="s">
        <v>11</v>
      </c>
      <c r="C10" s="5" t="s">
        <v>6</v>
      </c>
      <c r="D10" s="8" t="s">
        <v>12</v>
      </c>
      <c r="E10" s="8" t="s">
        <v>13</v>
      </c>
      <c r="F10" s="8" t="s">
        <v>39</v>
      </c>
      <c r="G10" s="8" t="s">
        <v>40</v>
      </c>
      <c r="H10" s="13">
        <f>H11+H17+H19+H46+H34+H43+H38</f>
        <v>3045</v>
      </c>
      <c r="I10" s="43">
        <f>I11+I17+I19+I46+I34+I43+I38</f>
        <v>3155.9</v>
      </c>
      <c r="J10" s="45">
        <f>I10-H10</f>
        <v>110.90000000000009</v>
      </c>
    </row>
    <row r="11" spans="1:10" ht="23.25" customHeight="1">
      <c r="A11" s="2" t="s">
        <v>5</v>
      </c>
      <c r="B11" s="6" t="s">
        <v>14</v>
      </c>
      <c r="C11" s="5" t="s">
        <v>6</v>
      </c>
      <c r="D11" s="8" t="s">
        <v>12</v>
      </c>
      <c r="E11" s="8" t="s">
        <v>15</v>
      </c>
      <c r="F11" s="8" t="s">
        <v>39</v>
      </c>
      <c r="G11" s="8" t="s">
        <v>40</v>
      </c>
      <c r="H11" s="13">
        <f>H12</f>
        <v>646.8</v>
      </c>
      <c r="I11" s="13">
        <f>I12</f>
        <v>646.8</v>
      </c>
      <c r="J11" s="45">
        <f aca="true" t="shared" si="0" ref="J11:J75">I11-H11</f>
        <v>0</v>
      </c>
    </row>
    <row r="12" spans="1:10" ht="22.5" customHeight="1">
      <c r="A12" s="2" t="s">
        <v>5</v>
      </c>
      <c r="B12" s="6" t="s">
        <v>41</v>
      </c>
      <c r="C12" s="5" t="s">
        <v>6</v>
      </c>
      <c r="D12" s="8" t="s">
        <v>12</v>
      </c>
      <c r="E12" s="8" t="s">
        <v>15</v>
      </c>
      <c r="F12" s="8" t="s">
        <v>42</v>
      </c>
      <c r="G12" s="8" t="s">
        <v>40</v>
      </c>
      <c r="H12" s="13">
        <f>H13</f>
        <v>646.8</v>
      </c>
      <c r="I12" s="43">
        <f>I13</f>
        <v>646.8</v>
      </c>
      <c r="J12" s="45">
        <f t="shared" si="0"/>
        <v>0</v>
      </c>
    </row>
    <row r="13" spans="1:10" ht="99.75" customHeight="1">
      <c r="A13" s="2" t="s">
        <v>5</v>
      </c>
      <c r="B13" s="6" t="s">
        <v>43</v>
      </c>
      <c r="C13" s="5" t="s">
        <v>6</v>
      </c>
      <c r="D13" s="8" t="s">
        <v>12</v>
      </c>
      <c r="E13" s="8" t="s">
        <v>15</v>
      </c>
      <c r="F13" s="8" t="s">
        <v>42</v>
      </c>
      <c r="G13" s="8" t="s">
        <v>44</v>
      </c>
      <c r="H13" s="13">
        <f>H14+H15</f>
        <v>646.8</v>
      </c>
      <c r="I13" s="43">
        <f>I14+I15</f>
        <v>646.8</v>
      </c>
      <c r="J13" s="45">
        <f t="shared" si="0"/>
        <v>0</v>
      </c>
    </row>
    <row r="14" spans="2:10" ht="31.5" customHeight="1">
      <c r="B14" s="6" t="s">
        <v>154</v>
      </c>
      <c r="C14" s="5" t="s">
        <v>6</v>
      </c>
      <c r="D14" s="8" t="s">
        <v>12</v>
      </c>
      <c r="E14" s="8" t="s">
        <v>15</v>
      </c>
      <c r="F14" s="8" t="s">
        <v>42</v>
      </c>
      <c r="G14" s="8">
        <v>121</v>
      </c>
      <c r="H14" s="13">
        <v>496.7</v>
      </c>
      <c r="I14" s="43">
        <v>496.7</v>
      </c>
      <c r="J14" s="45">
        <f t="shared" si="0"/>
        <v>0</v>
      </c>
    </row>
    <row r="15" spans="2:10" ht="64.5" customHeight="1">
      <c r="B15" s="6" t="s">
        <v>155</v>
      </c>
      <c r="C15" s="5" t="s">
        <v>6</v>
      </c>
      <c r="D15" s="8" t="s">
        <v>12</v>
      </c>
      <c r="E15" s="8" t="s">
        <v>15</v>
      </c>
      <c r="F15" s="8" t="s">
        <v>42</v>
      </c>
      <c r="G15" s="8">
        <v>129</v>
      </c>
      <c r="H15" s="13">
        <v>150.1</v>
      </c>
      <c r="I15" s="43">
        <v>150.1</v>
      </c>
      <c r="J15" s="45">
        <f t="shared" si="0"/>
        <v>0</v>
      </c>
    </row>
    <row r="16" spans="2:10" ht="50.25" customHeight="1" hidden="1">
      <c r="B16" s="6" t="s">
        <v>77</v>
      </c>
      <c r="C16" s="5" t="s">
        <v>6</v>
      </c>
      <c r="D16" s="8" t="s">
        <v>12</v>
      </c>
      <c r="E16" s="8" t="s">
        <v>15</v>
      </c>
      <c r="F16" s="8" t="s">
        <v>76</v>
      </c>
      <c r="G16" s="5" t="s">
        <v>78</v>
      </c>
      <c r="H16" s="13">
        <f>H17</f>
        <v>0</v>
      </c>
      <c r="I16" s="43">
        <f>I17</f>
        <v>0</v>
      </c>
      <c r="J16" s="45">
        <f t="shared" si="0"/>
        <v>0</v>
      </c>
    </row>
    <row r="17" spans="2:10" ht="72.75" customHeight="1" hidden="1">
      <c r="B17" s="58" t="s">
        <v>169</v>
      </c>
      <c r="C17" s="5" t="s">
        <v>6</v>
      </c>
      <c r="D17" s="8" t="s">
        <v>12</v>
      </c>
      <c r="E17" s="12" t="s">
        <v>122</v>
      </c>
      <c r="F17" s="8" t="s">
        <v>39</v>
      </c>
      <c r="G17" s="8" t="s">
        <v>40</v>
      </c>
      <c r="H17" s="13">
        <f>H18</f>
        <v>0</v>
      </c>
      <c r="I17" s="13">
        <f>I18</f>
        <v>0</v>
      </c>
      <c r="J17" s="45">
        <f>I17-H17</f>
        <v>0</v>
      </c>
    </row>
    <row r="18" spans="2:10" ht="25.5" customHeight="1" hidden="1">
      <c r="B18" s="15" t="s">
        <v>156</v>
      </c>
      <c r="C18" s="5" t="s">
        <v>6</v>
      </c>
      <c r="D18" s="8" t="s">
        <v>12</v>
      </c>
      <c r="E18" s="12" t="s">
        <v>122</v>
      </c>
      <c r="F18" s="8" t="s">
        <v>49</v>
      </c>
      <c r="G18" s="8">
        <v>244</v>
      </c>
      <c r="H18" s="64"/>
      <c r="I18" s="65"/>
      <c r="J18" s="66">
        <f>I18-H18</f>
        <v>0</v>
      </c>
    </row>
    <row r="19" spans="1:10" ht="66.75" customHeight="1">
      <c r="A19" s="2" t="s">
        <v>5</v>
      </c>
      <c r="B19" s="6" t="s">
        <v>47</v>
      </c>
      <c r="C19" s="5" t="s">
        <v>6</v>
      </c>
      <c r="D19" s="8" t="s">
        <v>12</v>
      </c>
      <c r="E19" s="8" t="s">
        <v>18</v>
      </c>
      <c r="F19" s="8" t="s">
        <v>39</v>
      </c>
      <c r="G19" s="8" t="s">
        <v>40</v>
      </c>
      <c r="H19" s="64">
        <f>H20+H31</f>
        <v>1349.8999999999999</v>
      </c>
      <c r="I19" s="65">
        <f>I20+I31</f>
        <v>1460.8</v>
      </c>
      <c r="J19" s="66">
        <f t="shared" si="0"/>
        <v>110.90000000000009</v>
      </c>
    </row>
    <row r="20" spans="1:10" ht="18.75" customHeight="1">
      <c r="A20" s="2" t="s">
        <v>5</v>
      </c>
      <c r="B20" s="6" t="s">
        <v>48</v>
      </c>
      <c r="C20" s="5" t="s">
        <v>6</v>
      </c>
      <c r="D20" s="8" t="s">
        <v>12</v>
      </c>
      <c r="E20" s="8" t="s">
        <v>18</v>
      </c>
      <c r="F20" s="8" t="s">
        <v>49</v>
      </c>
      <c r="G20" s="8" t="s">
        <v>40</v>
      </c>
      <c r="H20" s="64">
        <f>H21+H24+H27</f>
        <v>1349.8999999999999</v>
      </c>
      <c r="I20" s="65">
        <f>I21+I24+I27</f>
        <v>1460.8</v>
      </c>
      <c r="J20" s="66">
        <f t="shared" si="0"/>
        <v>110.90000000000009</v>
      </c>
    </row>
    <row r="21" spans="1:10" ht="66.75" customHeight="1">
      <c r="A21" s="2" t="s">
        <v>5</v>
      </c>
      <c r="B21" s="6" t="s">
        <v>50</v>
      </c>
      <c r="C21" s="5" t="s">
        <v>6</v>
      </c>
      <c r="D21" s="8" t="s">
        <v>12</v>
      </c>
      <c r="E21" s="8" t="s">
        <v>18</v>
      </c>
      <c r="F21" s="8" t="s">
        <v>49</v>
      </c>
      <c r="G21" s="8" t="s">
        <v>44</v>
      </c>
      <c r="H21" s="64">
        <f>H22+H23</f>
        <v>400.70000000000005</v>
      </c>
      <c r="I21" s="65">
        <f>I22+I23</f>
        <v>407.2</v>
      </c>
      <c r="J21" s="66">
        <f t="shared" si="0"/>
        <v>6.499999999999943</v>
      </c>
    </row>
    <row r="22" spans="2:10" ht="33.75" customHeight="1">
      <c r="B22" s="6" t="s">
        <v>154</v>
      </c>
      <c r="C22" s="5" t="s">
        <v>6</v>
      </c>
      <c r="D22" s="8" t="s">
        <v>12</v>
      </c>
      <c r="E22" s="8" t="s">
        <v>18</v>
      </c>
      <c r="F22" s="8" t="s">
        <v>49</v>
      </c>
      <c r="G22" s="8">
        <v>121</v>
      </c>
      <c r="H22" s="64">
        <v>307.8</v>
      </c>
      <c r="I22" s="65">
        <v>314.2</v>
      </c>
      <c r="J22" s="66">
        <f t="shared" si="0"/>
        <v>6.399999999999977</v>
      </c>
    </row>
    <row r="23" spans="2:10" ht="66.75" customHeight="1">
      <c r="B23" s="6" t="s">
        <v>155</v>
      </c>
      <c r="C23" s="5" t="s">
        <v>6</v>
      </c>
      <c r="D23" s="8" t="s">
        <v>12</v>
      </c>
      <c r="E23" s="8" t="s">
        <v>18</v>
      </c>
      <c r="F23" s="8" t="s">
        <v>49</v>
      </c>
      <c r="G23" s="8">
        <v>129</v>
      </c>
      <c r="H23" s="64">
        <v>92.9</v>
      </c>
      <c r="I23" s="65">
        <v>93</v>
      </c>
      <c r="J23" s="66">
        <f t="shared" si="0"/>
        <v>0.09999999999999432</v>
      </c>
    </row>
    <row r="24" spans="1:10" ht="35.25" customHeight="1">
      <c r="A24" s="2" t="s">
        <v>5</v>
      </c>
      <c r="B24" s="15" t="s">
        <v>133</v>
      </c>
      <c r="C24" s="5" t="s">
        <v>6</v>
      </c>
      <c r="D24" s="8" t="s">
        <v>12</v>
      </c>
      <c r="E24" s="8" t="s">
        <v>18</v>
      </c>
      <c r="F24" s="8" t="s">
        <v>49</v>
      </c>
      <c r="G24" s="8" t="s">
        <v>46</v>
      </c>
      <c r="H24" s="64">
        <f>H25+H26</f>
        <v>936.4</v>
      </c>
      <c r="I24" s="65">
        <f>I25+I26</f>
        <v>1040.8</v>
      </c>
      <c r="J24" s="66">
        <f t="shared" si="0"/>
        <v>104.39999999999998</v>
      </c>
    </row>
    <row r="25" spans="2:10" ht="21" customHeight="1">
      <c r="B25" s="15" t="s">
        <v>156</v>
      </c>
      <c r="C25" s="5" t="s">
        <v>6</v>
      </c>
      <c r="D25" s="8" t="s">
        <v>12</v>
      </c>
      <c r="E25" s="8" t="s">
        <v>18</v>
      </c>
      <c r="F25" s="8" t="s">
        <v>49</v>
      </c>
      <c r="G25" s="8">
        <v>244</v>
      </c>
      <c r="H25" s="64">
        <v>353.6</v>
      </c>
      <c r="I25" s="65">
        <v>455</v>
      </c>
      <c r="J25" s="66">
        <f t="shared" si="0"/>
        <v>101.39999999999998</v>
      </c>
    </row>
    <row r="26" spans="2:10" ht="23.25" customHeight="1">
      <c r="B26" s="15" t="s">
        <v>157</v>
      </c>
      <c r="C26" s="5" t="s">
        <v>6</v>
      </c>
      <c r="D26" s="8" t="s">
        <v>12</v>
      </c>
      <c r="E26" s="8" t="s">
        <v>18</v>
      </c>
      <c r="F26" s="8" t="s">
        <v>49</v>
      </c>
      <c r="G26" s="8">
        <v>247</v>
      </c>
      <c r="H26" s="64">
        <v>582.8</v>
      </c>
      <c r="I26" s="65">
        <v>585.8</v>
      </c>
      <c r="J26" s="66">
        <f t="shared" si="0"/>
        <v>3</v>
      </c>
    </row>
    <row r="27" spans="1:10" ht="24" customHeight="1">
      <c r="A27" s="2" t="s">
        <v>5</v>
      </c>
      <c r="B27" s="6" t="s">
        <v>51</v>
      </c>
      <c r="C27" s="5" t="s">
        <v>6</v>
      </c>
      <c r="D27" s="8" t="s">
        <v>12</v>
      </c>
      <c r="E27" s="8" t="s">
        <v>18</v>
      </c>
      <c r="F27" s="8" t="s">
        <v>49</v>
      </c>
      <c r="G27" s="8" t="s">
        <v>52</v>
      </c>
      <c r="H27" s="64">
        <f>H28+H29+H30</f>
        <v>12.8</v>
      </c>
      <c r="I27" s="65">
        <f>I28+I29+I30</f>
        <v>12.8</v>
      </c>
      <c r="J27" s="66">
        <f t="shared" si="0"/>
        <v>0</v>
      </c>
    </row>
    <row r="28" spans="2:10" ht="31.5">
      <c r="B28" s="6" t="s">
        <v>158</v>
      </c>
      <c r="C28" s="5" t="s">
        <v>6</v>
      </c>
      <c r="D28" s="8" t="s">
        <v>12</v>
      </c>
      <c r="E28" s="8" t="s">
        <v>18</v>
      </c>
      <c r="F28" s="8" t="s">
        <v>49</v>
      </c>
      <c r="G28" s="8">
        <v>851</v>
      </c>
      <c r="H28" s="64">
        <v>1.8</v>
      </c>
      <c r="I28" s="65">
        <v>2.4</v>
      </c>
      <c r="J28" s="66">
        <f t="shared" si="0"/>
        <v>0.5999999999999999</v>
      </c>
    </row>
    <row r="29" spans="2:10" ht="28.5" customHeight="1">
      <c r="B29" s="6" t="s">
        <v>159</v>
      </c>
      <c r="C29" s="5" t="s">
        <v>6</v>
      </c>
      <c r="D29" s="8" t="s">
        <v>12</v>
      </c>
      <c r="E29" s="8" t="s">
        <v>18</v>
      </c>
      <c r="F29" s="8" t="s">
        <v>49</v>
      </c>
      <c r="G29" s="8">
        <v>852</v>
      </c>
      <c r="H29" s="64">
        <v>8</v>
      </c>
      <c r="I29" s="65">
        <v>8</v>
      </c>
      <c r="J29" s="66">
        <f t="shared" si="0"/>
        <v>0</v>
      </c>
    </row>
    <row r="30" spans="2:10" ht="18.75" customHeight="1">
      <c r="B30" s="6" t="s">
        <v>160</v>
      </c>
      <c r="C30" s="5" t="s">
        <v>6</v>
      </c>
      <c r="D30" s="8" t="s">
        <v>12</v>
      </c>
      <c r="E30" s="8" t="s">
        <v>18</v>
      </c>
      <c r="F30" s="8" t="s">
        <v>49</v>
      </c>
      <c r="G30" s="8">
        <v>853</v>
      </c>
      <c r="H30" s="64">
        <v>3</v>
      </c>
      <c r="I30" s="65">
        <v>2.4</v>
      </c>
      <c r="J30" s="66">
        <f t="shared" si="0"/>
        <v>-0.6000000000000001</v>
      </c>
    </row>
    <row r="31" spans="2:10" ht="24.75" customHeight="1" hidden="1">
      <c r="B31" s="6" t="s">
        <v>79</v>
      </c>
      <c r="C31" s="5" t="s">
        <v>6</v>
      </c>
      <c r="D31" s="8" t="s">
        <v>12</v>
      </c>
      <c r="E31" s="8" t="s">
        <v>18</v>
      </c>
      <c r="F31" s="8" t="s">
        <v>138</v>
      </c>
      <c r="G31" s="5" t="s">
        <v>78</v>
      </c>
      <c r="H31" s="55">
        <f>H32</f>
        <v>0</v>
      </c>
      <c r="I31" s="56">
        <f>I32</f>
        <v>0</v>
      </c>
      <c r="J31" s="57">
        <f t="shared" si="0"/>
        <v>0</v>
      </c>
    </row>
    <row r="32" spans="2:10" ht="15.75" customHeight="1" hidden="1">
      <c r="B32" s="15" t="s">
        <v>133</v>
      </c>
      <c r="C32" s="5" t="s">
        <v>6</v>
      </c>
      <c r="D32" s="8" t="s">
        <v>12</v>
      </c>
      <c r="E32" s="8" t="s">
        <v>18</v>
      </c>
      <c r="F32" s="8" t="s">
        <v>138</v>
      </c>
      <c r="G32" s="8" t="s">
        <v>46</v>
      </c>
      <c r="H32" s="55">
        <f>H33</f>
        <v>0</v>
      </c>
      <c r="I32" s="56">
        <f>I33</f>
        <v>0</v>
      </c>
      <c r="J32" s="57">
        <f t="shared" si="0"/>
        <v>0</v>
      </c>
    </row>
    <row r="33" spans="2:10" ht="0.75" customHeight="1">
      <c r="B33" s="15" t="s">
        <v>157</v>
      </c>
      <c r="C33" s="5" t="s">
        <v>6</v>
      </c>
      <c r="D33" s="8" t="s">
        <v>12</v>
      </c>
      <c r="E33" s="8" t="s">
        <v>18</v>
      </c>
      <c r="F33" s="8" t="s">
        <v>138</v>
      </c>
      <c r="G33" s="8">
        <v>247</v>
      </c>
      <c r="H33" s="55">
        <v>0</v>
      </c>
      <c r="I33" s="56">
        <v>0</v>
      </c>
      <c r="J33" s="57">
        <f t="shared" si="0"/>
        <v>0</v>
      </c>
    </row>
    <row r="34" spans="2:10" ht="65.25" customHeight="1">
      <c r="B34" s="15" t="s">
        <v>115</v>
      </c>
      <c r="C34" s="5" t="s">
        <v>93</v>
      </c>
      <c r="D34" s="12" t="s">
        <v>105</v>
      </c>
      <c r="E34" s="12" t="s">
        <v>112</v>
      </c>
      <c r="F34" s="8" t="s">
        <v>39</v>
      </c>
      <c r="G34" s="8" t="s">
        <v>40</v>
      </c>
      <c r="H34" s="64">
        <f aca="true" t="shared" si="1" ref="H34:I36">H35</f>
        <v>0.9</v>
      </c>
      <c r="I34" s="65">
        <f t="shared" si="1"/>
        <v>0.9</v>
      </c>
      <c r="J34" s="66">
        <f t="shared" si="0"/>
        <v>0</v>
      </c>
    </row>
    <row r="35" spans="2:10" ht="127.5" customHeight="1">
      <c r="B35" s="25" t="s">
        <v>117</v>
      </c>
      <c r="C35" s="5" t="s">
        <v>93</v>
      </c>
      <c r="D35" s="12" t="s">
        <v>105</v>
      </c>
      <c r="E35" s="12" t="s">
        <v>112</v>
      </c>
      <c r="F35" s="17" t="s">
        <v>113</v>
      </c>
      <c r="G35" s="8" t="s">
        <v>40</v>
      </c>
      <c r="H35" s="64">
        <f t="shared" si="1"/>
        <v>0.9</v>
      </c>
      <c r="I35" s="65">
        <f t="shared" si="1"/>
        <v>0.9</v>
      </c>
      <c r="J35" s="66">
        <f t="shared" si="0"/>
        <v>0</v>
      </c>
    </row>
    <row r="36" spans="2:10" ht="23.25" customHeight="1">
      <c r="B36" s="15" t="s">
        <v>116</v>
      </c>
      <c r="C36" s="5" t="s">
        <v>93</v>
      </c>
      <c r="D36" s="12" t="s">
        <v>105</v>
      </c>
      <c r="E36" s="12" t="s">
        <v>112</v>
      </c>
      <c r="F36" s="17" t="s">
        <v>113</v>
      </c>
      <c r="G36" s="12" t="s">
        <v>114</v>
      </c>
      <c r="H36" s="64">
        <f t="shared" si="1"/>
        <v>0.9</v>
      </c>
      <c r="I36" s="65">
        <f t="shared" si="1"/>
        <v>0.9</v>
      </c>
      <c r="J36" s="66">
        <f t="shared" si="0"/>
        <v>0</v>
      </c>
    </row>
    <row r="37" spans="2:10" ht="18.75">
      <c r="B37" s="15" t="s">
        <v>162</v>
      </c>
      <c r="C37" s="5" t="s">
        <v>93</v>
      </c>
      <c r="D37" s="12" t="s">
        <v>105</v>
      </c>
      <c r="E37" s="12" t="s">
        <v>112</v>
      </c>
      <c r="F37" s="17" t="s">
        <v>113</v>
      </c>
      <c r="G37" s="12" t="s">
        <v>161</v>
      </c>
      <c r="H37" s="64">
        <v>0.9</v>
      </c>
      <c r="I37" s="65">
        <v>0.9</v>
      </c>
      <c r="J37" s="66">
        <f t="shared" si="0"/>
        <v>0</v>
      </c>
    </row>
    <row r="38" spans="2:10" ht="31.5">
      <c r="B38" s="15" t="s">
        <v>143</v>
      </c>
      <c r="C38" s="5" t="s">
        <v>93</v>
      </c>
      <c r="D38" s="12" t="s">
        <v>105</v>
      </c>
      <c r="E38" s="12" t="s">
        <v>139</v>
      </c>
      <c r="F38" s="8" t="s">
        <v>39</v>
      </c>
      <c r="G38" s="12" t="s">
        <v>78</v>
      </c>
      <c r="H38" s="64">
        <f>H39+H41</f>
        <v>0.5</v>
      </c>
      <c r="I38" s="65">
        <f>I39+I41</f>
        <v>0.5</v>
      </c>
      <c r="J38" s="66">
        <f t="shared" si="0"/>
        <v>0</v>
      </c>
    </row>
    <row r="39" spans="2:10" ht="31.5">
      <c r="B39" s="15" t="s">
        <v>144</v>
      </c>
      <c r="C39" s="5" t="s">
        <v>93</v>
      </c>
      <c r="D39" s="12" t="s">
        <v>105</v>
      </c>
      <c r="E39" s="12" t="s">
        <v>139</v>
      </c>
      <c r="F39" s="12" t="s">
        <v>140</v>
      </c>
      <c r="G39" s="12" t="s">
        <v>78</v>
      </c>
      <c r="H39" s="64">
        <f>H40</f>
        <v>0</v>
      </c>
      <c r="I39" s="65">
        <f>I40</f>
        <v>0</v>
      </c>
      <c r="J39" s="66">
        <f t="shared" si="0"/>
        <v>0</v>
      </c>
    </row>
    <row r="40" spans="2:10" ht="18.75">
      <c r="B40" s="15" t="s">
        <v>145</v>
      </c>
      <c r="C40" s="5" t="s">
        <v>93</v>
      </c>
      <c r="D40" s="12" t="s">
        <v>105</v>
      </c>
      <c r="E40" s="12" t="s">
        <v>139</v>
      </c>
      <c r="F40" s="12" t="s">
        <v>140</v>
      </c>
      <c r="G40" s="12" t="s">
        <v>141</v>
      </c>
      <c r="H40" s="64">
        <v>0</v>
      </c>
      <c r="I40" s="65">
        <v>0</v>
      </c>
      <c r="J40" s="66">
        <f t="shared" si="0"/>
        <v>0</v>
      </c>
    </row>
    <row r="41" spans="2:10" ht="31.5">
      <c r="B41" s="15" t="s">
        <v>146</v>
      </c>
      <c r="C41" s="12" t="s">
        <v>93</v>
      </c>
      <c r="D41" s="12" t="s">
        <v>105</v>
      </c>
      <c r="E41" s="12" t="s">
        <v>139</v>
      </c>
      <c r="F41" s="12" t="s">
        <v>142</v>
      </c>
      <c r="G41" s="12" t="s">
        <v>78</v>
      </c>
      <c r="H41" s="64">
        <f>H42</f>
        <v>0.5</v>
      </c>
      <c r="I41" s="65">
        <f>I42</f>
        <v>0.5</v>
      </c>
      <c r="J41" s="66">
        <f t="shared" si="0"/>
        <v>0</v>
      </c>
    </row>
    <row r="42" spans="2:10" ht="18.75">
      <c r="B42" s="15" t="s">
        <v>145</v>
      </c>
      <c r="C42" s="5" t="s">
        <v>93</v>
      </c>
      <c r="D42" s="12" t="s">
        <v>105</v>
      </c>
      <c r="E42" s="12" t="s">
        <v>139</v>
      </c>
      <c r="F42" s="12" t="s">
        <v>142</v>
      </c>
      <c r="G42" s="12" t="s">
        <v>141</v>
      </c>
      <c r="H42" s="64">
        <v>0.5</v>
      </c>
      <c r="I42" s="65">
        <v>0.5</v>
      </c>
      <c r="J42" s="66">
        <f t="shared" si="0"/>
        <v>0</v>
      </c>
    </row>
    <row r="43" spans="2:10" ht="24.75" customHeight="1">
      <c r="B43" s="67" t="s">
        <v>120</v>
      </c>
      <c r="C43" s="68" t="s">
        <v>93</v>
      </c>
      <c r="D43" s="68" t="s">
        <v>105</v>
      </c>
      <c r="E43" s="68" t="s">
        <v>118</v>
      </c>
      <c r="F43" s="69" t="s">
        <v>39</v>
      </c>
      <c r="G43" s="69" t="s">
        <v>40</v>
      </c>
      <c r="H43" s="64">
        <f>H44</f>
        <v>3</v>
      </c>
      <c r="I43" s="65">
        <f>I44</f>
        <v>3</v>
      </c>
      <c r="J43" s="66">
        <f t="shared" si="0"/>
        <v>0</v>
      </c>
    </row>
    <row r="44" spans="2:10" ht="22.5" customHeight="1">
      <c r="B44" s="67" t="s">
        <v>95</v>
      </c>
      <c r="C44" s="68" t="s">
        <v>93</v>
      </c>
      <c r="D44" s="68" t="s">
        <v>105</v>
      </c>
      <c r="E44" s="68" t="s">
        <v>118</v>
      </c>
      <c r="F44" s="69" t="s">
        <v>94</v>
      </c>
      <c r="G44" s="69" t="s">
        <v>40</v>
      </c>
      <c r="H44" s="64">
        <f>H45</f>
        <v>3</v>
      </c>
      <c r="I44" s="65">
        <f>I45</f>
        <v>3</v>
      </c>
      <c r="J44" s="66">
        <f t="shared" si="0"/>
        <v>0</v>
      </c>
    </row>
    <row r="45" spans="2:10" ht="25.5" customHeight="1">
      <c r="B45" s="67" t="s">
        <v>121</v>
      </c>
      <c r="C45" s="68" t="s">
        <v>93</v>
      </c>
      <c r="D45" s="68" t="s">
        <v>105</v>
      </c>
      <c r="E45" s="68" t="s">
        <v>118</v>
      </c>
      <c r="F45" s="69" t="s">
        <v>94</v>
      </c>
      <c r="G45" s="68" t="s">
        <v>119</v>
      </c>
      <c r="H45" s="64">
        <v>3</v>
      </c>
      <c r="I45" s="65">
        <v>3</v>
      </c>
      <c r="J45" s="66">
        <f t="shared" si="0"/>
        <v>0</v>
      </c>
    </row>
    <row r="46" spans="1:10" ht="25.5" customHeight="1">
      <c r="A46" s="2" t="s">
        <v>5</v>
      </c>
      <c r="B46" s="6" t="s">
        <v>53</v>
      </c>
      <c r="C46" s="5" t="s">
        <v>6</v>
      </c>
      <c r="D46" s="8" t="s">
        <v>12</v>
      </c>
      <c r="E46" s="8" t="s">
        <v>20</v>
      </c>
      <c r="F46" s="8" t="s">
        <v>39</v>
      </c>
      <c r="G46" s="8" t="s">
        <v>40</v>
      </c>
      <c r="H46" s="64">
        <f>H47</f>
        <v>1043.9</v>
      </c>
      <c r="I46" s="65">
        <f>I47</f>
        <v>1043.9</v>
      </c>
      <c r="J46" s="66">
        <f t="shared" si="0"/>
        <v>0</v>
      </c>
    </row>
    <row r="47" spans="1:10" ht="24" customHeight="1">
      <c r="A47" s="2" t="s">
        <v>5</v>
      </c>
      <c r="B47" s="15" t="s">
        <v>147</v>
      </c>
      <c r="C47" s="5" t="s">
        <v>6</v>
      </c>
      <c r="D47" s="8" t="s">
        <v>12</v>
      </c>
      <c r="E47" s="8" t="s">
        <v>20</v>
      </c>
      <c r="F47" s="8" t="s">
        <v>54</v>
      </c>
      <c r="G47" s="8" t="s">
        <v>40</v>
      </c>
      <c r="H47" s="64">
        <f>H48+H51+H53</f>
        <v>1043.9</v>
      </c>
      <c r="I47" s="65">
        <f>I48+I51+I53</f>
        <v>1043.9</v>
      </c>
      <c r="J47" s="66">
        <f t="shared" si="0"/>
        <v>0</v>
      </c>
    </row>
    <row r="48" spans="1:10" ht="68.25" customHeight="1">
      <c r="A48" s="2" t="s">
        <v>5</v>
      </c>
      <c r="B48" s="6" t="s">
        <v>50</v>
      </c>
      <c r="C48" s="5" t="s">
        <v>6</v>
      </c>
      <c r="D48" s="8" t="s">
        <v>12</v>
      </c>
      <c r="E48" s="8" t="s">
        <v>20</v>
      </c>
      <c r="F48" s="8" t="s">
        <v>54</v>
      </c>
      <c r="G48" s="8" t="s">
        <v>44</v>
      </c>
      <c r="H48" s="64">
        <f>H49+H50</f>
        <v>448</v>
      </c>
      <c r="I48" s="65">
        <f>I49+I50</f>
        <v>448</v>
      </c>
      <c r="J48" s="66">
        <f t="shared" si="0"/>
        <v>0</v>
      </c>
    </row>
    <row r="49" spans="2:10" ht="36.75" customHeight="1">
      <c r="B49" s="6" t="s">
        <v>154</v>
      </c>
      <c r="C49" s="5" t="s">
        <v>6</v>
      </c>
      <c r="D49" s="8" t="s">
        <v>12</v>
      </c>
      <c r="E49" s="8" t="s">
        <v>20</v>
      </c>
      <c r="F49" s="8" t="s">
        <v>54</v>
      </c>
      <c r="G49" s="8">
        <v>121</v>
      </c>
      <c r="H49" s="64">
        <v>344</v>
      </c>
      <c r="I49" s="65">
        <v>344</v>
      </c>
      <c r="J49" s="66">
        <f t="shared" si="0"/>
        <v>0</v>
      </c>
    </row>
    <row r="50" spans="2:10" ht="68.25" customHeight="1">
      <c r="B50" s="6" t="s">
        <v>155</v>
      </c>
      <c r="C50" s="5" t="s">
        <v>6</v>
      </c>
      <c r="D50" s="8" t="s">
        <v>12</v>
      </c>
      <c r="E50" s="8" t="s">
        <v>20</v>
      </c>
      <c r="F50" s="8" t="s">
        <v>54</v>
      </c>
      <c r="G50" s="8">
        <v>129</v>
      </c>
      <c r="H50" s="64">
        <v>104</v>
      </c>
      <c r="I50" s="65">
        <v>104</v>
      </c>
      <c r="J50" s="66">
        <f t="shared" si="0"/>
        <v>0</v>
      </c>
    </row>
    <row r="51" spans="2:10" ht="36" customHeight="1">
      <c r="B51" s="15" t="s">
        <v>133</v>
      </c>
      <c r="C51" s="5" t="s">
        <v>6</v>
      </c>
      <c r="D51" s="8" t="s">
        <v>12</v>
      </c>
      <c r="E51" s="8" t="s">
        <v>20</v>
      </c>
      <c r="F51" s="8" t="s">
        <v>54</v>
      </c>
      <c r="G51" s="8">
        <v>200</v>
      </c>
      <c r="H51" s="64">
        <f>H52</f>
        <v>566.2</v>
      </c>
      <c r="I51" s="65">
        <f>I52</f>
        <v>566.2</v>
      </c>
      <c r="J51" s="66">
        <f t="shared" si="0"/>
        <v>0</v>
      </c>
    </row>
    <row r="52" spans="2:10" ht="23.25" customHeight="1">
      <c r="B52" s="15" t="s">
        <v>156</v>
      </c>
      <c r="C52" s="5" t="s">
        <v>6</v>
      </c>
      <c r="D52" s="8" t="s">
        <v>12</v>
      </c>
      <c r="E52" s="8" t="s">
        <v>20</v>
      </c>
      <c r="F52" s="8" t="s">
        <v>54</v>
      </c>
      <c r="G52" s="8">
        <v>244</v>
      </c>
      <c r="H52" s="64">
        <v>566.2</v>
      </c>
      <c r="I52" s="65">
        <v>566.2</v>
      </c>
      <c r="J52" s="66">
        <f t="shared" si="0"/>
        <v>0</v>
      </c>
    </row>
    <row r="53" spans="1:10" ht="22.5" customHeight="1">
      <c r="A53" s="2" t="s">
        <v>5</v>
      </c>
      <c r="B53" s="6" t="s">
        <v>51</v>
      </c>
      <c r="C53" s="5" t="s">
        <v>6</v>
      </c>
      <c r="D53" s="8" t="s">
        <v>12</v>
      </c>
      <c r="E53" s="8" t="s">
        <v>20</v>
      </c>
      <c r="F53" s="8" t="s">
        <v>54</v>
      </c>
      <c r="G53" s="8" t="s">
        <v>52</v>
      </c>
      <c r="H53" s="64">
        <f>H54+H55</f>
        <v>29.7</v>
      </c>
      <c r="I53" s="65">
        <f>I54+I55</f>
        <v>29.7</v>
      </c>
      <c r="J53" s="66">
        <f t="shared" si="0"/>
        <v>0</v>
      </c>
    </row>
    <row r="54" spans="2:10" ht="33.75" customHeight="1">
      <c r="B54" s="6" t="s">
        <v>158</v>
      </c>
      <c r="C54" s="5" t="s">
        <v>6</v>
      </c>
      <c r="D54" s="8" t="s">
        <v>12</v>
      </c>
      <c r="E54" s="8" t="s">
        <v>20</v>
      </c>
      <c r="F54" s="8" t="s">
        <v>54</v>
      </c>
      <c r="G54" s="8">
        <v>851</v>
      </c>
      <c r="H54" s="64">
        <v>24.9</v>
      </c>
      <c r="I54" s="65">
        <v>24.9</v>
      </c>
      <c r="J54" s="66">
        <f t="shared" si="0"/>
        <v>0</v>
      </c>
    </row>
    <row r="55" spans="2:10" ht="22.5" customHeight="1">
      <c r="B55" s="6" t="s">
        <v>160</v>
      </c>
      <c r="C55" s="5" t="s">
        <v>6</v>
      </c>
      <c r="D55" s="8" t="s">
        <v>12</v>
      </c>
      <c r="E55" s="8" t="s">
        <v>20</v>
      </c>
      <c r="F55" s="8" t="s">
        <v>54</v>
      </c>
      <c r="G55" s="8">
        <v>853</v>
      </c>
      <c r="H55" s="64">
        <v>4.8</v>
      </c>
      <c r="I55" s="65">
        <v>4.8</v>
      </c>
      <c r="J55" s="66">
        <f t="shared" si="0"/>
        <v>0</v>
      </c>
    </row>
    <row r="56" spans="1:10" ht="19.5" customHeight="1">
      <c r="A56" s="2" t="s">
        <v>5</v>
      </c>
      <c r="B56" s="6" t="s">
        <v>21</v>
      </c>
      <c r="C56" s="5" t="s">
        <v>6</v>
      </c>
      <c r="D56" s="8" t="s">
        <v>15</v>
      </c>
      <c r="E56" s="8" t="s">
        <v>13</v>
      </c>
      <c r="F56" s="8" t="s">
        <v>39</v>
      </c>
      <c r="G56" s="8" t="s">
        <v>40</v>
      </c>
      <c r="H56" s="64">
        <f>H57</f>
        <v>231.89999999999998</v>
      </c>
      <c r="I56" s="65">
        <f>I57</f>
        <v>231.9</v>
      </c>
      <c r="J56" s="66">
        <f t="shared" si="0"/>
        <v>0</v>
      </c>
    </row>
    <row r="57" spans="1:10" ht="21" customHeight="1">
      <c r="A57" s="2" t="s">
        <v>5</v>
      </c>
      <c r="B57" s="6" t="s">
        <v>22</v>
      </c>
      <c r="C57" s="5" t="s">
        <v>6</v>
      </c>
      <c r="D57" s="8" t="s">
        <v>15</v>
      </c>
      <c r="E57" s="8" t="s">
        <v>16</v>
      </c>
      <c r="F57" s="8" t="s">
        <v>39</v>
      </c>
      <c r="G57" s="8" t="s">
        <v>40</v>
      </c>
      <c r="H57" s="64">
        <f>H58</f>
        <v>231.89999999999998</v>
      </c>
      <c r="I57" s="65">
        <f>I58</f>
        <v>231.9</v>
      </c>
      <c r="J57" s="66">
        <f t="shared" si="0"/>
        <v>0</v>
      </c>
    </row>
    <row r="58" spans="1:10" ht="48.75" customHeight="1">
      <c r="A58" s="2" t="s">
        <v>5</v>
      </c>
      <c r="B58" s="6" t="s">
        <v>55</v>
      </c>
      <c r="C58" s="5" t="s">
        <v>6</v>
      </c>
      <c r="D58" s="8" t="s">
        <v>15</v>
      </c>
      <c r="E58" s="8" t="s">
        <v>16</v>
      </c>
      <c r="F58" s="8" t="s">
        <v>56</v>
      </c>
      <c r="G58" s="8" t="s">
        <v>40</v>
      </c>
      <c r="H58" s="64">
        <f>H59+H62</f>
        <v>231.89999999999998</v>
      </c>
      <c r="I58" s="65">
        <f>I59+I62</f>
        <v>231.9</v>
      </c>
      <c r="J58" s="66">
        <f t="shared" si="0"/>
        <v>0</v>
      </c>
    </row>
    <row r="59" spans="1:10" ht="64.5" customHeight="1">
      <c r="A59" s="2" t="s">
        <v>5</v>
      </c>
      <c r="B59" s="6" t="s">
        <v>50</v>
      </c>
      <c r="C59" s="5" t="s">
        <v>6</v>
      </c>
      <c r="D59" s="8" t="s">
        <v>15</v>
      </c>
      <c r="E59" s="8" t="s">
        <v>16</v>
      </c>
      <c r="F59" s="8" t="s">
        <v>56</v>
      </c>
      <c r="G59" s="8" t="s">
        <v>44</v>
      </c>
      <c r="H59" s="64">
        <f>H60+H61</f>
        <v>227.39999999999998</v>
      </c>
      <c r="I59" s="65">
        <f>I60+I61</f>
        <v>228.20000000000002</v>
      </c>
      <c r="J59" s="66">
        <f t="shared" si="0"/>
        <v>0.8000000000000398</v>
      </c>
    </row>
    <row r="60" spans="2:10" ht="34.5" customHeight="1">
      <c r="B60" s="6" t="s">
        <v>154</v>
      </c>
      <c r="C60" s="5" t="s">
        <v>6</v>
      </c>
      <c r="D60" s="8" t="s">
        <v>15</v>
      </c>
      <c r="E60" s="8" t="s">
        <v>16</v>
      </c>
      <c r="F60" s="8" t="s">
        <v>56</v>
      </c>
      <c r="G60" s="8">
        <v>121</v>
      </c>
      <c r="H60" s="64">
        <v>174.7</v>
      </c>
      <c r="I60" s="65">
        <v>175.3</v>
      </c>
      <c r="J60" s="66">
        <f t="shared" si="0"/>
        <v>0.6000000000000227</v>
      </c>
    </row>
    <row r="61" spans="2:10" ht="64.5" customHeight="1">
      <c r="B61" s="6" t="s">
        <v>155</v>
      </c>
      <c r="C61" s="5" t="s">
        <v>6</v>
      </c>
      <c r="D61" s="8" t="s">
        <v>15</v>
      </c>
      <c r="E61" s="8" t="s">
        <v>16</v>
      </c>
      <c r="F61" s="8" t="s">
        <v>56</v>
      </c>
      <c r="G61" s="8">
        <v>129</v>
      </c>
      <c r="H61" s="64">
        <v>52.7</v>
      </c>
      <c r="I61" s="65">
        <v>52.9</v>
      </c>
      <c r="J61" s="66">
        <f t="shared" si="0"/>
        <v>0.19999999999999574</v>
      </c>
    </row>
    <row r="62" spans="1:10" ht="34.5" customHeight="1">
      <c r="A62" s="2" t="s">
        <v>5</v>
      </c>
      <c r="B62" s="15" t="s">
        <v>133</v>
      </c>
      <c r="C62" s="5" t="s">
        <v>6</v>
      </c>
      <c r="D62" s="8" t="s">
        <v>15</v>
      </c>
      <c r="E62" s="8" t="s">
        <v>16</v>
      </c>
      <c r="F62" s="8" t="s">
        <v>56</v>
      </c>
      <c r="G62" s="8" t="s">
        <v>46</v>
      </c>
      <c r="H62" s="64">
        <f>H63</f>
        <v>4.5</v>
      </c>
      <c r="I62" s="65">
        <f>I63</f>
        <v>3.7</v>
      </c>
      <c r="J62" s="66">
        <f t="shared" si="0"/>
        <v>-0.7999999999999998</v>
      </c>
    </row>
    <row r="63" spans="2:10" ht="34.5" customHeight="1">
      <c r="B63" s="15" t="s">
        <v>156</v>
      </c>
      <c r="C63" s="5" t="s">
        <v>6</v>
      </c>
      <c r="D63" s="8" t="s">
        <v>15</v>
      </c>
      <c r="E63" s="8" t="s">
        <v>16</v>
      </c>
      <c r="F63" s="8" t="s">
        <v>56</v>
      </c>
      <c r="G63" s="8">
        <v>244</v>
      </c>
      <c r="H63" s="64">
        <v>4.5</v>
      </c>
      <c r="I63" s="65">
        <v>3.7</v>
      </c>
      <c r="J63" s="66">
        <f t="shared" si="0"/>
        <v>-0.7999999999999998</v>
      </c>
    </row>
    <row r="64" spans="2:10" ht="34.5" customHeight="1">
      <c r="B64" s="15" t="s">
        <v>126</v>
      </c>
      <c r="C64" s="12" t="s">
        <v>93</v>
      </c>
      <c r="D64" s="12" t="s">
        <v>122</v>
      </c>
      <c r="E64" s="12" t="s">
        <v>123</v>
      </c>
      <c r="F64" s="12" t="s">
        <v>124</v>
      </c>
      <c r="G64" s="12" t="s">
        <v>78</v>
      </c>
      <c r="H64" s="64">
        <f>H65+H69</f>
        <v>17</v>
      </c>
      <c r="I64" s="65">
        <f>I65+I69</f>
        <v>17</v>
      </c>
      <c r="J64" s="66">
        <f t="shared" si="0"/>
        <v>0</v>
      </c>
    </row>
    <row r="65" spans="2:10" ht="65.25" customHeight="1">
      <c r="B65" s="15" t="s">
        <v>128</v>
      </c>
      <c r="C65" s="12" t="s">
        <v>93</v>
      </c>
      <c r="D65" s="12" t="s">
        <v>122</v>
      </c>
      <c r="E65" s="12" t="s">
        <v>127</v>
      </c>
      <c r="F65" s="12" t="s">
        <v>124</v>
      </c>
      <c r="G65" s="12" t="s">
        <v>78</v>
      </c>
      <c r="H65" s="64">
        <f aca="true" t="shared" si="2" ref="H65:I67">H66</f>
        <v>11</v>
      </c>
      <c r="I65" s="65">
        <f t="shared" si="2"/>
        <v>11</v>
      </c>
      <c r="J65" s="66">
        <f t="shared" si="0"/>
        <v>0</v>
      </c>
    </row>
    <row r="66" spans="2:10" ht="34.5" customHeight="1">
      <c r="B66" s="15" t="s">
        <v>129</v>
      </c>
      <c r="C66" s="12" t="s">
        <v>93</v>
      </c>
      <c r="D66" s="12" t="s">
        <v>122</v>
      </c>
      <c r="E66" s="12" t="s">
        <v>127</v>
      </c>
      <c r="F66" s="17" t="s">
        <v>125</v>
      </c>
      <c r="G66" s="12" t="s">
        <v>78</v>
      </c>
      <c r="H66" s="64">
        <f t="shared" si="2"/>
        <v>11</v>
      </c>
      <c r="I66" s="65">
        <f t="shared" si="2"/>
        <v>11</v>
      </c>
      <c r="J66" s="66">
        <f t="shared" si="0"/>
        <v>0</v>
      </c>
    </row>
    <row r="67" spans="2:10" ht="34.5" customHeight="1">
      <c r="B67" s="15" t="s">
        <v>133</v>
      </c>
      <c r="C67" s="12" t="s">
        <v>93</v>
      </c>
      <c r="D67" s="12" t="s">
        <v>122</v>
      </c>
      <c r="E67" s="12" t="s">
        <v>127</v>
      </c>
      <c r="F67" s="17" t="s">
        <v>125</v>
      </c>
      <c r="G67" s="8">
        <v>200</v>
      </c>
      <c r="H67" s="64">
        <f t="shared" si="2"/>
        <v>11</v>
      </c>
      <c r="I67" s="65">
        <f t="shared" si="2"/>
        <v>11</v>
      </c>
      <c r="J67" s="66">
        <f t="shared" si="0"/>
        <v>0</v>
      </c>
    </row>
    <row r="68" spans="2:10" ht="23.25" customHeight="1">
      <c r="B68" s="15" t="s">
        <v>156</v>
      </c>
      <c r="C68" s="12" t="s">
        <v>93</v>
      </c>
      <c r="D68" s="12" t="s">
        <v>122</v>
      </c>
      <c r="E68" s="12" t="s">
        <v>127</v>
      </c>
      <c r="F68" s="17" t="s">
        <v>125</v>
      </c>
      <c r="G68" s="8">
        <v>244</v>
      </c>
      <c r="H68" s="64">
        <v>11</v>
      </c>
      <c r="I68" s="65">
        <v>11</v>
      </c>
      <c r="J68" s="66">
        <f t="shared" si="0"/>
        <v>0</v>
      </c>
    </row>
    <row r="69" spans="2:10" ht="34.5" customHeight="1">
      <c r="B69" s="15" t="s">
        <v>131</v>
      </c>
      <c r="C69" s="12" t="s">
        <v>93</v>
      </c>
      <c r="D69" s="12" t="s">
        <v>122</v>
      </c>
      <c r="E69" s="12" t="s">
        <v>130</v>
      </c>
      <c r="F69" s="12" t="s">
        <v>124</v>
      </c>
      <c r="G69" s="12" t="s">
        <v>78</v>
      </c>
      <c r="H69" s="64">
        <f aca="true" t="shared" si="3" ref="H69:I71">H70</f>
        <v>6</v>
      </c>
      <c r="I69" s="65">
        <f t="shared" si="3"/>
        <v>6</v>
      </c>
      <c r="J69" s="66">
        <f t="shared" si="0"/>
        <v>0</v>
      </c>
    </row>
    <row r="70" spans="2:10" ht="34.5" customHeight="1">
      <c r="B70" s="15" t="s">
        <v>132</v>
      </c>
      <c r="C70" s="12" t="s">
        <v>93</v>
      </c>
      <c r="D70" s="12" t="s">
        <v>122</v>
      </c>
      <c r="E70" s="12" t="s">
        <v>130</v>
      </c>
      <c r="F70" s="17" t="s">
        <v>171</v>
      </c>
      <c r="G70" s="12" t="s">
        <v>78</v>
      </c>
      <c r="H70" s="64">
        <f t="shared" si="3"/>
        <v>6</v>
      </c>
      <c r="I70" s="65">
        <f t="shared" si="3"/>
        <v>6</v>
      </c>
      <c r="J70" s="66">
        <f t="shared" si="0"/>
        <v>0</v>
      </c>
    </row>
    <row r="71" spans="2:10" ht="34.5" customHeight="1">
      <c r="B71" s="15" t="s">
        <v>133</v>
      </c>
      <c r="C71" s="12" t="s">
        <v>93</v>
      </c>
      <c r="D71" s="12" t="s">
        <v>122</v>
      </c>
      <c r="E71" s="12" t="s">
        <v>130</v>
      </c>
      <c r="F71" s="17" t="s">
        <v>171</v>
      </c>
      <c r="G71" s="8">
        <v>200</v>
      </c>
      <c r="H71" s="64">
        <f t="shared" si="3"/>
        <v>6</v>
      </c>
      <c r="I71" s="65">
        <f t="shared" si="3"/>
        <v>6</v>
      </c>
      <c r="J71" s="66">
        <f t="shared" si="0"/>
        <v>0</v>
      </c>
    </row>
    <row r="72" spans="2:10" ht="21" customHeight="1">
      <c r="B72" s="15" t="s">
        <v>156</v>
      </c>
      <c r="C72" s="12" t="s">
        <v>93</v>
      </c>
      <c r="D72" s="12" t="s">
        <v>122</v>
      </c>
      <c r="E72" s="12" t="s">
        <v>130</v>
      </c>
      <c r="F72" s="17" t="s">
        <v>171</v>
      </c>
      <c r="G72" s="8">
        <v>244</v>
      </c>
      <c r="H72" s="64">
        <v>6</v>
      </c>
      <c r="I72" s="65">
        <v>6</v>
      </c>
      <c r="J72" s="66">
        <f t="shared" si="0"/>
        <v>0</v>
      </c>
    </row>
    <row r="73" spans="1:10" ht="21.75" customHeight="1">
      <c r="A73" s="2" t="s">
        <v>5</v>
      </c>
      <c r="B73" s="6" t="s">
        <v>24</v>
      </c>
      <c r="C73" s="5" t="s">
        <v>6</v>
      </c>
      <c r="D73" s="8" t="s">
        <v>18</v>
      </c>
      <c r="E73" s="8" t="s">
        <v>13</v>
      </c>
      <c r="F73" s="8" t="s">
        <v>39</v>
      </c>
      <c r="G73" s="8" t="s">
        <v>40</v>
      </c>
      <c r="H73" s="64">
        <f>H79+H74+H89</f>
        <v>1322.3</v>
      </c>
      <c r="I73" s="65">
        <f>I79+I74+I89</f>
        <v>1247.3</v>
      </c>
      <c r="J73" s="66">
        <f t="shared" si="0"/>
        <v>-75</v>
      </c>
    </row>
    <row r="74" spans="2:10" ht="33" customHeight="1" hidden="1">
      <c r="B74" s="14" t="s">
        <v>96</v>
      </c>
      <c r="C74" s="12" t="s">
        <v>93</v>
      </c>
      <c r="D74" s="12" t="s">
        <v>97</v>
      </c>
      <c r="E74" s="12" t="s">
        <v>75</v>
      </c>
      <c r="F74" s="8" t="s">
        <v>39</v>
      </c>
      <c r="G74" s="12" t="s">
        <v>78</v>
      </c>
      <c r="H74" s="64">
        <f>H75+H77</f>
        <v>0</v>
      </c>
      <c r="I74" s="65">
        <f>I75+I77</f>
        <v>0</v>
      </c>
      <c r="J74" s="66">
        <f t="shared" si="0"/>
        <v>0</v>
      </c>
    </row>
    <row r="75" spans="2:10" ht="64.5" customHeight="1" hidden="1">
      <c r="B75" s="15" t="s">
        <v>101</v>
      </c>
      <c r="C75" s="12" t="s">
        <v>93</v>
      </c>
      <c r="D75" s="12" t="s">
        <v>97</v>
      </c>
      <c r="E75" s="12" t="s">
        <v>75</v>
      </c>
      <c r="F75" s="12" t="s">
        <v>98</v>
      </c>
      <c r="G75" s="12" t="s">
        <v>78</v>
      </c>
      <c r="H75" s="64">
        <f>H76</f>
        <v>0</v>
      </c>
      <c r="I75" s="65">
        <f>I76</f>
        <v>0</v>
      </c>
      <c r="J75" s="66">
        <f t="shared" si="0"/>
        <v>0</v>
      </c>
    </row>
    <row r="76" spans="2:10" ht="49.5" customHeight="1" hidden="1">
      <c r="B76" s="15" t="s">
        <v>102</v>
      </c>
      <c r="C76" s="12" t="s">
        <v>93</v>
      </c>
      <c r="D76" s="12" t="s">
        <v>97</v>
      </c>
      <c r="E76" s="12" t="s">
        <v>75</v>
      </c>
      <c r="F76" s="12" t="s">
        <v>98</v>
      </c>
      <c r="G76" s="12" t="s">
        <v>99</v>
      </c>
      <c r="H76" s="64"/>
      <c r="I76" s="65">
        <v>0</v>
      </c>
      <c r="J76" s="66">
        <f aca="true" t="shared" si="4" ref="J76:J139">I76-H76</f>
        <v>0</v>
      </c>
    </row>
    <row r="77" spans="2:10" ht="21.75" customHeight="1" hidden="1">
      <c r="B77" s="15" t="s">
        <v>103</v>
      </c>
      <c r="C77" s="12" t="s">
        <v>93</v>
      </c>
      <c r="D77" s="12" t="s">
        <v>97</v>
      </c>
      <c r="E77" s="12" t="s">
        <v>75</v>
      </c>
      <c r="F77" s="12" t="s">
        <v>100</v>
      </c>
      <c r="G77" s="12" t="s">
        <v>78</v>
      </c>
      <c r="H77" s="64">
        <f>H78</f>
        <v>0</v>
      </c>
      <c r="I77" s="65">
        <f>I78</f>
        <v>0</v>
      </c>
      <c r="J77" s="66">
        <f t="shared" si="4"/>
        <v>0</v>
      </c>
    </row>
    <row r="78" spans="2:10" ht="49.5" customHeight="1" hidden="1">
      <c r="B78" s="15" t="s">
        <v>102</v>
      </c>
      <c r="C78" s="12" t="s">
        <v>93</v>
      </c>
      <c r="D78" s="12" t="s">
        <v>97</v>
      </c>
      <c r="E78" s="12" t="s">
        <v>75</v>
      </c>
      <c r="F78" s="12" t="s">
        <v>100</v>
      </c>
      <c r="G78" s="12" t="s">
        <v>99</v>
      </c>
      <c r="H78" s="64"/>
      <c r="I78" s="65">
        <v>0</v>
      </c>
      <c r="J78" s="66">
        <f t="shared" si="4"/>
        <v>0</v>
      </c>
    </row>
    <row r="79" spans="1:10" ht="21.75" customHeight="1">
      <c r="A79" s="2" t="s">
        <v>5</v>
      </c>
      <c r="B79" s="6" t="s">
        <v>25</v>
      </c>
      <c r="C79" s="5" t="s">
        <v>6</v>
      </c>
      <c r="D79" s="8" t="s">
        <v>18</v>
      </c>
      <c r="E79" s="8" t="s">
        <v>26</v>
      </c>
      <c r="F79" s="8" t="s">
        <v>39</v>
      </c>
      <c r="G79" s="8" t="s">
        <v>40</v>
      </c>
      <c r="H79" s="64">
        <f>H80</f>
        <v>947.3</v>
      </c>
      <c r="I79" s="65">
        <f>I80</f>
        <v>947.3</v>
      </c>
      <c r="J79" s="66">
        <f t="shared" si="4"/>
        <v>0</v>
      </c>
    </row>
    <row r="80" spans="1:10" ht="65.25" customHeight="1">
      <c r="A80" s="2" t="s">
        <v>5</v>
      </c>
      <c r="B80" s="33" t="s">
        <v>57</v>
      </c>
      <c r="C80" s="5" t="s">
        <v>6</v>
      </c>
      <c r="D80" s="8" t="s">
        <v>18</v>
      </c>
      <c r="E80" s="8" t="s">
        <v>26</v>
      </c>
      <c r="F80" s="8" t="s">
        <v>58</v>
      </c>
      <c r="G80" s="8" t="s">
        <v>40</v>
      </c>
      <c r="H80" s="64">
        <f>H81+H83+H86</f>
        <v>947.3</v>
      </c>
      <c r="I80" s="65">
        <f>I81+I83+I86</f>
        <v>947.3</v>
      </c>
      <c r="J80" s="66">
        <f t="shared" si="4"/>
        <v>0</v>
      </c>
    </row>
    <row r="81" spans="1:10" ht="36" customHeight="1">
      <c r="A81" s="2" t="s">
        <v>5</v>
      </c>
      <c r="B81" s="35" t="s">
        <v>133</v>
      </c>
      <c r="C81" s="30" t="s">
        <v>6</v>
      </c>
      <c r="D81" s="8" t="s">
        <v>18</v>
      </c>
      <c r="E81" s="8" t="s">
        <v>26</v>
      </c>
      <c r="F81" s="8" t="s">
        <v>58</v>
      </c>
      <c r="G81" s="8" t="s">
        <v>46</v>
      </c>
      <c r="H81" s="64">
        <f>H82</f>
        <v>947.3</v>
      </c>
      <c r="I81" s="65">
        <f>I82</f>
        <v>947.3</v>
      </c>
      <c r="J81" s="66">
        <f t="shared" si="4"/>
        <v>0</v>
      </c>
    </row>
    <row r="82" spans="2:10" ht="24.75" customHeight="1">
      <c r="B82" s="15" t="s">
        <v>156</v>
      </c>
      <c r="C82" s="30" t="s">
        <v>6</v>
      </c>
      <c r="D82" s="8" t="s">
        <v>18</v>
      </c>
      <c r="E82" s="8" t="s">
        <v>26</v>
      </c>
      <c r="F82" s="8" t="s">
        <v>58</v>
      </c>
      <c r="G82" s="8">
        <v>244</v>
      </c>
      <c r="H82" s="64">
        <v>947.3</v>
      </c>
      <c r="I82" s="65">
        <v>947.3</v>
      </c>
      <c r="J82" s="66">
        <f t="shared" si="4"/>
        <v>0</v>
      </c>
    </row>
    <row r="83" spans="2:10" ht="36" customHeight="1" hidden="1">
      <c r="B83" s="35" t="s">
        <v>150</v>
      </c>
      <c r="C83" s="30" t="s">
        <v>6</v>
      </c>
      <c r="D83" s="8" t="s">
        <v>18</v>
      </c>
      <c r="E83" s="8" t="s">
        <v>26</v>
      </c>
      <c r="F83" s="12" t="s">
        <v>148</v>
      </c>
      <c r="G83" s="12" t="s">
        <v>78</v>
      </c>
      <c r="H83" s="55">
        <f>H84</f>
        <v>0</v>
      </c>
      <c r="I83" s="56">
        <f>I84</f>
        <v>0</v>
      </c>
      <c r="J83" s="57">
        <f t="shared" si="4"/>
        <v>0</v>
      </c>
    </row>
    <row r="84" spans="2:10" ht="36" customHeight="1" hidden="1">
      <c r="B84" s="35" t="s">
        <v>133</v>
      </c>
      <c r="C84" s="30" t="s">
        <v>6</v>
      </c>
      <c r="D84" s="8" t="s">
        <v>18</v>
      </c>
      <c r="E84" s="8" t="s">
        <v>26</v>
      </c>
      <c r="F84" s="12" t="s">
        <v>148</v>
      </c>
      <c r="G84" s="12" t="s">
        <v>81</v>
      </c>
      <c r="H84" s="55">
        <f>H85</f>
        <v>0</v>
      </c>
      <c r="I84" s="56">
        <f>I85</f>
        <v>0</v>
      </c>
      <c r="J84" s="57">
        <f t="shared" si="4"/>
        <v>0</v>
      </c>
    </row>
    <row r="85" spans="2:10" ht="25.5" customHeight="1" hidden="1">
      <c r="B85" s="15" t="s">
        <v>156</v>
      </c>
      <c r="C85" s="30" t="s">
        <v>6</v>
      </c>
      <c r="D85" s="8" t="s">
        <v>18</v>
      </c>
      <c r="E85" s="8" t="s">
        <v>26</v>
      </c>
      <c r="F85" s="12" t="s">
        <v>148</v>
      </c>
      <c r="G85" s="12" t="s">
        <v>163</v>
      </c>
      <c r="H85" s="55">
        <v>0</v>
      </c>
      <c r="I85" s="56">
        <v>0</v>
      </c>
      <c r="J85" s="57">
        <f t="shared" si="4"/>
        <v>0</v>
      </c>
    </row>
    <row r="86" spans="2:10" ht="36" customHeight="1" hidden="1">
      <c r="B86" s="35" t="s">
        <v>151</v>
      </c>
      <c r="C86" s="30" t="s">
        <v>6</v>
      </c>
      <c r="D86" s="8" t="s">
        <v>18</v>
      </c>
      <c r="E86" s="8" t="s">
        <v>26</v>
      </c>
      <c r="F86" s="12" t="s">
        <v>149</v>
      </c>
      <c r="G86" s="12" t="s">
        <v>78</v>
      </c>
      <c r="H86" s="55">
        <f>H87</f>
        <v>0</v>
      </c>
      <c r="I86" s="56">
        <f>I87</f>
        <v>0</v>
      </c>
      <c r="J86" s="57">
        <f t="shared" si="4"/>
        <v>0</v>
      </c>
    </row>
    <row r="87" spans="2:10" ht="36" customHeight="1" hidden="1">
      <c r="B87" s="34" t="s">
        <v>133</v>
      </c>
      <c r="C87" s="5" t="s">
        <v>6</v>
      </c>
      <c r="D87" s="8" t="s">
        <v>18</v>
      </c>
      <c r="E87" s="8" t="s">
        <v>26</v>
      </c>
      <c r="F87" s="12" t="s">
        <v>149</v>
      </c>
      <c r="G87" s="12" t="s">
        <v>81</v>
      </c>
      <c r="H87" s="55">
        <f>H88</f>
        <v>0</v>
      </c>
      <c r="I87" s="56">
        <f>I88</f>
        <v>0</v>
      </c>
      <c r="J87" s="57">
        <f t="shared" si="4"/>
        <v>0</v>
      </c>
    </row>
    <row r="88" spans="2:10" ht="23.25" customHeight="1" hidden="1">
      <c r="B88" s="15" t="s">
        <v>156</v>
      </c>
      <c r="C88" s="5" t="s">
        <v>6</v>
      </c>
      <c r="D88" s="8" t="s">
        <v>18</v>
      </c>
      <c r="E88" s="8" t="s">
        <v>26</v>
      </c>
      <c r="F88" s="12" t="s">
        <v>149</v>
      </c>
      <c r="G88" s="12" t="s">
        <v>163</v>
      </c>
      <c r="H88" s="55">
        <v>0</v>
      </c>
      <c r="I88" s="56">
        <v>0</v>
      </c>
      <c r="J88" s="57">
        <f t="shared" si="4"/>
        <v>0</v>
      </c>
    </row>
    <row r="89" spans="2:10" ht="36" customHeight="1">
      <c r="B89" s="32" t="s">
        <v>134</v>
      </c>
      <c r="C89" s="30" t="s">
        <v>6</v>
      </c>
      <c r="D89" s="8" t="s">
        <v>18</v>
      </c>
      <c r="E89" s="8">
        <v>12</v>
      </c>
      <c r="F89" s="8" t="s">
        <v>39</v>
      </c>
      <c r="G89" s="8" t="s">
        <v>40</v>
      </c>
      <c r="H89" s="64">
        <f aca="true" t="shared" si="5" ref="H89:I91">H90</f>
        <v>375</v>
      </c>
      <c r="I89" s="65">
        <f t="shared" si="5"/>
        <v>300</v>
      </c>
      <c r="J89" s="66">
        <f t="shared" si="4"/>
        <v>-75</v>
      </c>
    </row>
    <row r="90" spans="2:10" ht="36" customHeight="1">
      <c r="B90" s="32" t="s">
        <v>135</v>
      </c>
      <c r="C90" s="30" t="s">
        <v>6</v>
      </c>
      <c r="D90" s="8" t="s">
        <v>18</v>
      </c>
      <c r="E90" s="8">
        <v>12</v>
      </c>
      <c r="F90" s="17" t="s">
        <v>136</v>
      </c>
      <c r="G90" s="8" t="s">
        <v>40</v>
      </c>
      <c r="H90" s="64">
        <f t="shared" si="5"/>
        <v>375</v>
      </c>
      <c r="I90" s="65">
        <f t="shared" si="5"/>
        <v>300</v>
      </c>
      <c r="J90" s="66">
        <f t="shared" si="4"/>
        <v>-75</v>
      </c>
    </row>
    <row r="91" spans="2:10" ht="36" customHeight="1">
      <c r="B91" s="32" t="s">
        <v>133</v>
      </c>
      <c r="C91" s="30" t="s">
        <v>6</v>
      </c>
      <c r="D91" s="8" t="s">
        <v>18</v>
      </c>
      <c r="E91" s="8">
        <v>12</v>
      </c>
      <c r="F91" s="17" t="s">
        <v>136</v>
      </c>
      <c r="G91" s="8">
        <v>200</v>
      </c>
      <c r="H91" s="64">
        <f t="shared" si="5"/>
        <v>375</v>
      </c>
      <c r="I91" s="65">
        <f t="shared" si="5"/>
        <v>300</v>
      </c>
      <c r="J91" s="66">
        <f t="shared" si="4"/>
        <v>-75</v>
      </c>
    </row>
    <row r="92" spans="2:10" ht="25.5" customHeight="1">
      <c r="B92" s="15" t="s">
        <v>156</v>
      </c>
      <c r="C92" s="30" t="s">
        <v>6</v>
      </c>
      <c r="D92" s="8" t="s">
        <v>18</v>
      </c>
      <c r="E92" s="8">
        <v>12</v>
      </c>
      <c r="F92" s="17" t="s">
        <v>136</v>
      </c>
      <c r="G92" s="8">
        <v>244</v>
      </c>
      <c r="H92" s="64">
        <v>375</v>
      </c>
      <c r="I92" s="65">
        <v>300</v>
      </c>
      <c r="J92" s="66">
        <f t="shared" si="4"/>
        <v>-75</v>
      </c>
    </row>
    <row r="93" spans="1:10" ht="20.25" customHeight="1">
      <c r="A93" s="2" t="s">
        <v>5</v>
      </c>
      <c r="B93" s="31" t="s">
        <v>27</v>
      </c>
      <c r="C93" s="5" t="s">
        <v>6</v>
      </c>
      <c r="D93" s="8" t="s">
        <v>28</v>
      </c>
      <c r="E93" s="8" t="s">
        <v>13</v>
      </c>
      <c r="F93" s="8" t="s">
        <v>39</v>
      </c>
      <c r="G93" s="8" t="s">
        <v>40</v>
      </c>
      <c r="H93" s="64">
        <f>H94+H97</f>
        <v>722.4000000000001</v>
      </c>
      <c r="I93" s="65">
        <f>I94+I97</f>
        <v>611.5</v>
      </c>
      <c r="J93" s="66">
        <f t="shared" si="4"/>
        <v>-110.90000000000009</v>
      </c>
    </row>
    <row r="94" spans="2:10" ht="20.25" customHeight="1" hidden="1">
      <c r="B94" s="6" t="s">
        <v>74</v>
      </c>
      <c r="C94" s="5" t="s">
        <v>6</v>
      </c>
      <c r="D94" s="8" t="s">
        <v>28</v>
      </c>
      <c r="E94" s="5" t="s">
        <v>80</v>
      </c>
      <c r="F94" s="8" t="s">
        <v>39</v>
      </c>
      <c r="G94" s="8" t="s">
        <v>40</v>
      </c>
      <c r="H94" s="64">
        <f>H95</f>
        <v>0</v>
      </c>
      <c r="I94" s="65">
        <f>I95</f>
        <v>0</v>
      </c>
      <c r="J94" s="66">
        <f t="shared" si="4"/>
        <v>0</v>
      </c>
    </row>
    <row r="95" spans="2:10" ht="32.25" customHeight="1" hidden="1">
      <c r="B95" s="6" t="s">
        <v>83</v>
      </c>
      <c r="C95" s="5" t="s">
        <v>6</v>
      </c>
      <c r="D95" s="8" t="s">
        <v>28</v>
      </c>
      <c r="E95" s="5" t="s">
        <v>80</v>
      </c>
      <c r="F95" s="5" t="s">
        <v>82</v>
      </c>
      <c r="G95" s="8" t="s">
        <v>40</v>
      </c>
      <c r="H95" s="64">
        <f>H96</f>
        <v>0</v>
      </c>
      <c r="I95" s="65">
        <f>I96</f>
        <v>0</v>
      </c>
      <c r="J95" s="66">
        <f t="shared" si="4"/>
        <v>0</v>
      </c>
    </row>
    <row r="96" spans="2:10" ht="33" customHeight="1" hidden="1">
      <c r="B96" s="15" t="s">
        <v>133</v>
      </c>
      <c r="C96" s="5" t="s">
        <v>6</v>
      </c>
      <c r="D96" s="8" t="s">
        <v>28</v>
      </c>
      <c r="E96" s="5" t="s">
        <v>80</v>
      </c>
      <c r="F96" s="5" t="s">
        <v>82</v>
      </c>
      <c r="G96" s="5" t="s">
        <v>81</v>
      </c>
      <c r="H96" s="64"/>
      <c r="I96" s="65">
        <v>0</v>
      </c>
      <c r="J96" s="66">
        <f t="shared" si="4"/>
        <v>0</v>
      </c>
    </row>
    <row r="97" spans="1:10" ht="18" customHeight="1">
      <c r="A97" s="2" t="s">
        <v>5</v>
      </c>
      <c r="B97" s="6" t="s">
        <v>29</v>
      </c>
      <c r="C97" s="5" t="s">
        <v>6</v>
      </c>
      <c r="D97" s="8" t="s">
        <v>28</v>
      </c>
      <c r="E97" s="8" t="s">
        <v>16</v>
      </c>
      <c r="F97" s="8" t="s">
        <v>39</v>
      </c>
      <c r="G97" s="8" t="s">
        <v>40</v>
      </c>
      <c r="H97" s="64">
        <f>H104+H108+H111+H114+H117+H120+H98+H101</f>
        <v>722.4000000000001</v>
      </c>
      <c r="I97" s="65">
        <f>I104+I108+I111+I114+I117+I120+I98+I101</f>
        <v>611.5</v>
      </c>
      <c r="J97" s="66">
        <f t="shared" si="4"/>
        <v>-110.90000000000009</v>
      </c>
    </row>
    <row r="98" spans="2:10" ht="61.5" customHeight="1" hidden="1">
      <c r="B98" s="71" t="s">
        <v>173</v>
      </c>
      <c r="C98" s="5" t="s">
        <v>6</v>
      </c>
      <c r="D98" s="8" t="s">
        <v>28</v>
      </c>
      <c r="E98" s="8" t="s">
        <v>16</v>
      </c>
      <c r="F98" s="17" t="s">
        <v>172</v>
      </c>
      <c r="G98" s="8" t="s">
        <v>40</v>
      </c>
      <c r="H98" s="64">
        <f>H99</f>
        <v>0</v>
      </c>
      <c r="I98" s="65">
        <f>I99</f>
        <v>0</v>
      </c>
      <c r="J98" s="66">
        <f t="shared" si="4"/>
        <v>0</v>
      </c>
    </row>
    <row r="99" spans="2:10" ht="35.25" customHeight="1" hidden="1">
      <c r="B99" s="15" t="s">
        <v>133</v>
      </c>
      <c r="C99" s="5" t="s">
        <v>6</v>
      </c>
      <c r="D99" s="8" t="s">
        <v>28</v>
      </c>
      <c r="E99" s="8" t="s">
        <v>16</v>
      </c>
      <c r="F99" s="17" t="s">
        <v>172</v>
      </c>
      <c r="G99" s="8">
        <v>200</v>
      </c>
      <c r="H99" s="64">
        <f>H100</f>
        <v>0</v>
      </c>
      <c r="I99" s="65">
        <f>I100</f>
        <v>0</v>
      </c>
      <c r="J99" s="66">
        <f t="shared" si="4"/>
        <v>0</v>
      </c>
    </row>
    <row r="100" spans="2:10" ht="24.75" customHeight="1" hidden="1">
      <c r="B100" s="15" t="s">
        <v>156</v>
      </c>
      <c r="C100" s="5" t="s">
        <v>6</v>
      </c>
      <c r="D100" s="8" t="s">
        <v>28</v>
      </c>
      <c r="E100" s="8" t="s">
        <v>16</v>
      </c>
      <c r="F100" s="17" t="s">
        <v>172</v>
      </c>
      <c r="G100" s="8">
        <v>244</v>
      </c>
      <c r="H100" s="64">
        <v>0</v>
      </c>
      <c r="I100" s="65"/>
      <c r="J100" s="66">
        <f t="shared" si="4"/>
        <v>0</v>
      </c>
    </row>
    <row r="101" spans="2:10" ht="33" customHeight="1" hidden="1">
      <c r="B101" s="15" t="s">
        <v>152</v>
      </c>
      <c r="C101" s="5" t="s">
        <v>6</v>
      </c>
      <c r="D101" s="8" t="s">
        <v>28</v>
      </c>
      <c r="E101" s="8" t="s">
        <v>16</v>
      </c>
      <c r="F101" s="17" t="s">
        <v>164</v>
      </c>
      <c r="G101" s="8" t="s">
        <v>40</v>
      </c>
      <c r="H101" s="55">
        <f>H102</f>
        <v>0</v>
      </c>
      <c r="I101" s="56">
        <f>I102</f>
        <v>0</v>
      </c>
      <c r="J101" s="57">
        <f t="shared" si="4"/>
        <v>0</v>
      </c>
    </row>
    <row r="102" spans="2:10" ht="34.5" customHeight="1" hidden="1">
      <c r="B102" s="15" t="s">
        <v>133</v>
      </c>
      <c r="C102" s="5" t="s">
        <v>6</v>
      </c>
      <c r="D102" s="8" t="s">
        <v>28</v>
      </c>
      <c r="E102" s="8" t="s">
        <v>16</v>
      </c>
      <c r="F102" s="17" t="s">
        <v>164</v>
      </c>
      <c r="G102" s="8">
        <v>200</v>
      </c>
      <c r="H102" s="55">
        <f>H103</f>
        <v>0</v>
      </c>
      <c r="I102" s="56">
        <f>I103</f>
        <v>0</v>
      </c>
      <c r="J102" s="57">
        <f t="shared" si="4"/>
        <v>0</v>
      </c>
    </row>
    <row r="103" spans="2:10" ht="24" customHeight="1" hidden="1">
      <c r="B103" s="15" t="s">
        <v>156</v>
      </c>
      <c r="C103" s="5" t="s">
        <v>6</v>
      </c>
      <c r="D103" s="8" t="s">
        <v>28</v>
      </c>
      <c r="E103" s="8" t="s">
        <v>16</v>
      </c>
      <c r="F103" s="17" t="s">
        <v>164</v>
      </c>
      <c r="G103" s="8">
        <v>244</v>
      </c>
      <c r="H103" s="55">
        <v>0</v>
      </c>
      <c r="I103" s="56">
        <v>0</v>
      </c>
      <c r="J103" s="57">
        <f t="shared" si="4"/>
        <v>0</v>
      </c>
    </row>
    <row r="104" spans="1:10" ht="22.5" customHeight="1">
      <c r="A104" s="2" t="s">
        <v>5</v>
      </c>
      <c r="B104" s="6" t="s">
        <v>59</v>
      </c>
      <c r="C104" s="5" t="s">
        <v>6</v>
      </c>
      <c r="D104" s="8" t="s">
        <v>28</v>
      </c>
      <c r="E104" s="8" t="s">
        <v>16</v>
      </c>
      <c r="F104" s="8" t="s">
        <v>60</v>
      </c>
      <c r="G104" s="8" t="s">
        <v>40</v>
      </c>
      <c r="H104" s="64">
        <f>H105</f>
        <v>372.6</v>
      </c>
      <c r="I104" s="65">
        <f>I105</f>
        <v>372.6</v>
      </c>
      <c r="J104" s="66">
        <f t="shared" si="4"/>
        <v>0</v>
      </c>
    </row>
    <row r="105" spans="1:10" ht="35.25" customHeight="1">
      <c r="A105" s="2" t="s">
        <v>5</v>
      </c>
      <c r="B105" s="15" t="s">
        <v>133</v>
      </c>
      <c r="C105" s="5" t="s">
        <v>6</v>
      </c>
      <c r="D105" s="8" t="s">
        <v>28</v>
      </c>
      <c r="E105" s="8" t="s">
        <v>16</v>
      </c>
      <c r="F105" s="8" t="s">
        <v>60</v>
      </c>
      <c r="G105" s="8" t="s">
        <v>46</v>
      </c>
      <c r="H105" s="64">
        <f>H106+H107</f>
        <v>372.6</v>
      </c>
      <c r="I105" s="65">
        <f>I106+I107</f>
        <v>372.6</v>
      </c>
      <c r="J105" s="66">
        <f t="shared" si="4"/>
        <v>0</v>
      </c>
    </row>
    <row r="106" spans="2:10" ht="23.25" customHeight="1">
      <c r="B106" s="15" t="s">
        <v>156</v>
      </c>
      <c r="C106" s="5" t="s">
        <v>6</v>
      </c>
      <c r="D106" s="8" t="s">
        <v>28</v>
      </c>
      <c r="E106" s="8" t="s">
        <v>16</v>
      </c>
      <c r="F106" s="8" t="s">
        <v>60</v>
      </c>
      <c r="G106" s="8">
        <v>244</v>
      </c>
      <c r="H106" s="64">
        <v>61.6</v>
      </c>
      <c r="I106" s="65">
        <v>61.6</v>
      </c>
      <c r="J106" s="66">
        <f t="shared" si="4"/>
        <v>0</v>
      </c>
    </row>
    <row r="107" spans="2:10" ht="24" customHeight="1">
      <c r="B107" s="15" t="s">
        <v>157</v>
      </c>
      <c r="C107" s="5" t="s">
        <v>6</v>
      </c>
      <c r="D107" s="8" t="s">
        <v>28</v>
      </c>
      <c r="E107" s="8" t="s">
        <v>16</v>
      </c>
      <c r="F107" s="8" t="s">
        <v>60</v>
      </c>
      <c r="G107" s="8">
        <v>247</v>
      </c>
      <c r="H107" s="64">
        <v>311</v>
      </c>
      <c r="I107" s="65">
        <v>311</v>
      </c>
      <c r="J107" s="66">
        <f t="shared" si="4"/>
        <v>0</v>
      </c>
    </row>
    <row r="108" spans="2:10" ht="20.25" customHeight="1" hidden="1">
      <c r="B108" s="6" t="s">
        <v>85</v>
      </c>
      <c r="C108" s="5" t="s">
        <v>6</v>
      </c>
      <c r="D108" s="8" t="s">
        <v>28</v>
      </c>
      <c r="E108" s="8" t="s">
        <v>16</v>
      </c>
      <c r="F108" s="8" t="s">
        <v>84</v>
      </c>
      <c r="G108" s="5" t="s">
        <v>78</v>
      </c>
      <c r="H108" s="55">
        <f>H109</f>
        <v>0</v>
      </c>
      <c r="I108" s="56">
        <f>I109</f>
        <v>0</v>
      </c>
      <c r="J108" s="57">
        <f t="shared" si="4"/>
        <v>0</v>
      </c>
    </row>
    <row r="109" spans="2:10" ht="35.25" customHeight="1" hidden="1">
      <c r="B109" s="15" t="s">
        <v>133</v>
      </c>
      <c r="C109" s="5" t="s">
        <v>6</v>
      </c>
      <c r="D109" s="8" t="s">
        <v>28</v>
      </c>
      <c r="E109" s="8" t="s">
        <v>16</v>
      </c>
      <c r="F109" s="8" t="s">
        <v>84</v>
      </c>
      <c r="G109" s="8" t="s">
        <v>46</v>
      </c>
      <c r="H109" s="55"/>
      <c r="I109" s="56">
        <v>0</v>
      </c>
      <c r="J109" s="57">
        <f t="shared" si="4"/>
        <v>0</v>
      </c>
    </row>
    <row r="110" spans="2:10" ht="23.25" customHeight="1" hidden="1">
      <c r="B110" s="15" t="s">
        <v>156</v>
      </c>
      <c r="C110" s="5" t="s">
        <v>6</v>
      </c>
      <c r="D110" s="8" t="s">
        <v>28</v>
      </c>
      <c r="E110" s="8" t="s">
        <v>16</v>
      </c>
      <c r="F110" s="8" t="s">
        <v>84</v>
      </c>
      <c r="G110" s="8">
        <v>244</v>
      </c>
      <c r="H110" s="55"/>
      <c r="I110" s="56"/>
      <c r="J110" s="57">
        <f t="shared" si="4"/>
        <v>0</v>
      </c>
    </row>
    <row r="111" spans="1:10" ht="35.25" customHeight="1">
      <c r="A111" s="2" t="s">
        <v>5</v>
      </c>
      <c r="B111" s="6" t="s">
        <v>61</v>
      </c>
      <c r="C111" s="5" t="s">
        <v>6</v>
      </c>
      <c r="D111" s="8" t="s">
        <v>28</v>
      </c>
      <c r="E111" s="8" t="s">
        <v>16</v>
      </c>
      <c r="F111" s="8" t="s">
        <v>62</v>
      </c>
      <c r="G111" s="8" t="s">
        <v>40</v>
      </c>
      <c r="H111" s="64">
        <f>H112</f>
        <v>349.8</v>
      </c>
      <c r="I111" s="65">
        <f>I112</f>
        <v>238.9</v>
      </c>
      <c r="J111" s="66">
        <f t="shared" si="4"/>
        <v>-110.9</v>
      </c>
    </row>
    <row r="112" spans="1:10" ht="34.5" customHeight="1">
      <c r="A112" s="2" t="s">
        <v>5</v>
      </c>
      <c r="B112" s="15" t="s">
        <v>133</v>
      </c>
      <c r="C112" s="5" t="s">
        <v>6</v>
      </c>
      <c r="D112" s="8" t="s">
        <v>28</v>
      </c>
      <c r="E112" s="8" t="s">
        <v>16</v>
      </c>
      <c r="F112" s="8" t="s">
        <v>62</v>
      </c>
      <c r="G112" s="8" t="s">
        <v>46</v>
      </c>
      <c r="H112" s="64">
        <f>H113</f>
        <v>349.8</v>
      </c>
      <c r="I112" s="65">
        <f>I113</f>
        <v>238.9</v>
      </c>
      <c r="J112" s="66">
        <f t="shared" si="4"/>
        <v>-110.9</v>
      </c>
    </row>
    <row r="113" spans="2:10" ht="24" customHeight="1">
      <c r="B113" s="15" t="s">
        <v>156</v>
      </c>
      <c r="C113" s="5" t="s">
        <v>6</v>
      </c>
      <c r="D113" s="8" t="s">
        <v>28</v>
      </c>
      <c r="E113" s="8" t="s">
        <v>16</v>
      </c>
      <c r="F113" s="8" t="s">
        <v>62</v>
      </c>
      <c r="G113" s="8">
        <v>244</v>
      </c>
      <c r="H113" s="64">
        <v>349.8</v>
      </c>
      <c r="I113" s="65">
        <v>238.9</v>
      </c>
      <c r="J113" s="66">
        <f t="shared" si="4"/>
        <v>-110.9</v>
      </c>
    </row>
    <row r="114" spans="2:10" ht="18.75" customHeight="1" hidden="1">
      <c r="B114" s="6" t="s">
        <v>87</v>
      </c>
      <c r="C114" s="5" t="s">
        <v>6</v>
      </c>
      <c r="D114" s="8" t="s">
        <v>28</v>
      </c>
      <c r="E114" s="8" t="s">
        <v>16</v>
      </c>
      <c r="F114" s="8" t="s">
        <v>86</v>
      </c>
      <c r="G114" s="5" t="s">
        <v>78</v>
      </c>
      <c r="H114" s="55">
        <f>H115</f>
        <v>0</v>
      </c>
      <c r="I114" s="56">
        <f>I115</f>
        <v>0</v>
      </c>
      <c r="J114" s="57">
        <f t="shared" si="4"/>
        <v>0</v>
      </c>
    </row>
    <row r="115" spans="2:10" ht="34.5" customHeight="1" hidden="1">
      <c r="B115" s="15" t="s">
        <v>133</v>
      </c>
      <c r="C115" s="5" t="s">
        <v>6</v>
      </c>
      <c r="D115" s="8" t="s">
        <v>28</v>
      </c>
      <c r="E115" s="8" t="s">
        <v>16</v>
      </c>
      <c r="F115" s="8" t="s">
        <v>86</v>
      </c>
      <c r="G115" s="8" t="s">
        <v>46</v>
      </c>
      <c r="H115" s="55"/>
      <c r="I115" s="56">
        <v>0</v>
      </c>
      <c r="J115" s="57">
        <f t="shared" si="4"/>
        <v>0</v>
      </c>
    </row>
    <row r="116" spans="2:10" ht="34.5" customHeight="1" hidden="1">
      <c r="B116" s="15" t="s">
        <v>156</v>
      </c>
      <c r="C116" s="5" t="s">
        <v>6</v>
      </c>
      <c r="D116" s="8" t="s">
        <v>28</v>
      </c>
      <c r="E116" s="8" t="s">
        <v>16</v>
      </c>
      <c r="F116" s="8" t="s">
        <v>86</v>
      </c>
      <c r="G116" s="8">
        <v>244</v>
      </c>
      <c r="H116" s="55"/>
      <c r="I116" s="56"/>
      <c r="J116" s="57">
        <f t="shared" si="4"/>
        <v>0</v>
      </c>
    </row>
    <row r="117" spans="2:10" ht="65.25" customHeight="1" hidden="1">
      <c r="B117" s="18"/>
      <c r="C117" s="5"/>
      <c r="D117" s="8"/>
      <c r="E117" s="8"/>
      <c r="F117" s="17"/>
      <c r="G117" s="12"/>
      <c r="H117" s="55"/>
      <c r="I117" s="56"/>
      <c r="J117" s="57">
        <f t="shared" si="4"/>
        <v>0</v>
      </c>
    </row>
    <row r="118" spans="2:10" ht="34.5" customHeight="1" hidden="1">
      <c r="B118" s="15"/>
      <c r="C118" s="12"/>
      <c r="D118" s="8"/>
      <c r="E118" s="8"/>
      <c r="F118" s="8"/>
      <c r="G118" s="8"/>
      <c r="H118" s="55"/>
      <c r="I118" s="56"/>
      <c r="J118" s="57">
        <f t="shared" si="4"/>
        <v>0</v>
      </c>
    </row>
    <row r="119" spans="2:10" ht="34.5" customHeight="1" hidden="1">
      <c r="B119" s="40"/>
      <c r="C119" s="12"/>
      <c r="D119" s="8"/>
      <c r="E119" s="8"/>
      <c r="F119" s="8"/>
      <c r="G119" s="8"/>
      <c r="H119" s="55"/>
      <c r="I119" s="56"/>
      <c r="J119" s="57">
        <f t="shared" si="4"/>
        <v>0</v>
      </c>
    </row>
    <row r="120" spans="2:10" ht="61.5" customHeight="1" hidden="1">
      <c r="B120" s="18"/>
      <c r="C120" s="12"/>
      <c r="D120" s="8"/>
      <c r="E120" s="8"/>
      <c r="F120" s="17"/>
      <c r="G120" s="12"/>
      <c r="H120" s="55"/>
      <c r="I120" s="56"/>
      <c r="J120" s="57">
        <f t="shared" si="4"/>
        <v>0</v>
      </c>
    </row>
    <row r="121" spans="2:10" ht="34.5" customHeight="1" hidden="1">
      <c r="B121" s="15"/>
      <c r="C121" s="12"/>
      <c r="D121" s="8"/>
      <c r="E121" s="8"/>
      <c r="F121" s="17"/>
      <c r="G121" s="8"/>
      <c r="H121" s="55"/>
      <c r="I121" s="56"/>
      <c r="J121" s="57">
        <f t="shared" si="4"/>
        <v>0</v>
      </c>
    </row>
    <row r="122" spans="2:10" ht="34.5" customHeight="1" hidden="1">
      <c r="B122" s="15"/>
      <c r="C122" s="12"/>
      <c r="D122" s="8"/>
      <c r="E122" s="8"/>
      <c r="F122" s="17"/>
      <c r="G122" s="8"/>
      <c r="H122" s="55"/>
      <c r="I122" s="56"/>
      <c r="J122" s="57">
        <f t="shared" si="4"/>
        <v>0</v>
      </c>
    </row>
    <row r="123" spans="1:10" ht="21.75" customHeight="1">
      <c r="A123" s="2" t="s">
        <v>5</v>
      </c>
      <c r="B123" s="6" t="s">
        <v>30</v>
      </c>
      <c r="C123" s="5" t="s">
        <v>6</v>
      </c>
      <c r="D123" s="8" t="s">
        <v>31</v>
      </c>
      <c r="E123" s="8" t="s">
        <v>13</v>
      </c>
      <c r="F123" s="8" t="s">
        <v>39</v>
      </c>
      <c r="G123" s="8" t="s">
        <v>40</v>
      </c>
      <c r="H123" s="64">
        <f>H124+H150</f>
        <v>946.4</v>
      </c>
      <c r="I123" s="65">
        <f>I124+I150</f>
        <v>946.4</v>
      </c>
      <c r="J123" s="66">
        <f t="shared" si="4"/>
        <v>0</v>
      </c>
    </row>
    <row r="124" spans="1:10" ht="21.75" customHeight="1">
      <c r="A124" s="2" t="s">
        <v>5</v>
      </c>
      <c r="B124" s="6" t="s">
        <v>32</v>
      </c>
      <c r="C124" s="5" t="s">
        <v>6</v>
      </c>
      <c r="D124" s="8" t="s">
        <v>31</v>
      </c>
      <c r="E124" s="8" t="s">
        <v>12</v>
      </c>
      <c r="F124" s="8" t="s">
        <v>39</v>
      </c>
      <c r="G124" s="8" t="s">
        <v>40</v>
      </c>
      <c r="H124" s="64">
        <f>H125+H131+H135</f>
        <v>940.4</v>
      </c>
      <c r="I124" s="65">
        <f>I125+I131+I135+I144+I146+I148+I142</f>
        <v>940.4</v>
      </c>
      <c r="J124" s="66">
        <f t="shared" si="4"/>
        <v>0</v>
      </c>
    </row>
    <row r="125" spans="1:10" ht="22.5" customHeight="1">
      <c r="A125" s="2" t="s">
        <v>5</v>
      </c>
      <c r="B125" s="6" t="s">
        <v>63</v>
      </c>
      <c r="C125" s="5" t="s">
        <v>6</v>
      </c>
      <c r="D125" s="8" t="s">
        <v>31</v>
      </c>
      <c r="E125" s="8" t="s">
        <v>12</v>
      </c>
      <c r="F125" s="8" t="s">
        <v>64</v>
      </c>
      <c r="G125" s="8" t="s">
        <v>40</v>
      </c>
      <c r="H125" s="64">
        <f>H126+H129</f>
        <v>919.6</v>
      </c>
      <c r="I125" s="65">
        <f>I126+I129</f>
        <v>919.6</v>
      </c>
      <c r="J125" s="66">
        <f t="shared" si="4"/>
        <v>0</v>
      </c>
    </row>
    <row r="126" spans="1:10" ht="33.75" customHeight="1">
      <c r="A126" s="2" t="s">
        <v>5</v>
      </c>
      <c r="B126" s="15" t="s">
        <v>133</v>
      </c>
      <c r="C126" s="5" t="s">
        <v>6</v>
      </c>
      <c r="D126" s="8" t="s">
        <v>31</v>
      </c>
      <c r="E126" s="8" t="s">
        <v>12</v>
      </c>
      <c r="F126" s="8" t="s">
        <v>64</v>
      </c>
      <c r="G126" s="8" t="s">
        <v>46</v>
      </c>
      <c r="H126" s="64">
        <f>H127+H128</f>
        <v>888.3000000000001</v>
      </c>
      <c r="I126" s="65">
        <f>I127+I128</f>
        <v>888.3000000000001</v>
      </c>
      <c r="J126" s="66">
        <f t="shared" si="4"/>
        <v>0</v>
      </c>
    </row>
    <row r="127" spans="2:10" ht="21" customHeight="1">
      <c r="B127" s="15" t="s">
        <v>156</v>
      </c>
      <c r="C127" s="5" t="s">
        <v>6</v>
      </c>
      <c r="D127" s="8" t="s">
        <v>31</v>
      </c>
      <c r="E127" s="8" t="s">
        <v>12</v>
      </c>
      <c r="F127" s="8" t="s">
        <v>64</v>
      </c>
      <c r="G127" s="8">
        <v>244</v>
      </c>
      <c r="H127" s="64">
        <v>95.1</v>
      </c>
      <c r="I127" s="65">
        <v>95.1</v>
      </c>
      <c r="J127" s="66">
        <f t="shared" si="4"/>
        <v>0</v>
      </c>
    </row>
    <row r="128" spans="2:10" ht="21" customHeight="1">
      <c r="B128" s="15" t="s">
        <v>157</v>
      </c>
      <c r="C128" s="5" t="s">
        <v>6</v>
      </c>
      <c r="D128" s="8" t="s">
        <v>31</v>
      </c>
      <c r="E128" s="8" t="s">
        <v>12</v>
      </c>
      <c r="F128" s="8" t="s">
        <v>64</v>
      </c>
      <c r="G128" s="8">
        <v>247</v>
      </c>
      <c r="H128" s="64">
        <v>793.2</v>
      </c>
      <c r="I128" s="65">
        <v>793.2</v>
      </c>
      <c r="J128" s="66">
        <f t="shared" si="4"/>
        <v>0</v>
      </c>
    </row>
    <row r="129" spans="2:10" ht="24" customHeight="1">
      <c r="B129" s="6" t="s">
        <v>51</v>
      </c>
      <c r="C129" s="5" t="s">
        <v>6</v>
      </c>
      <c r="D129" s="8" t="s">
        <v>31</v>
      </c>
      <c r="E129" s="8" t="s">
        <v>12</v>
      </c>
      <c r="F129" s="8" t="s">
        <v>64</v>
      </c>
      <c r="G129" s="8">
        <v>850</v>
      </c>
      <c r="H129" s="64">
        <f>H130</f>
        <v>31.3</v>
      </c>
      <c r="I129" s="65">
        <f>I130</f>
        <v>31.3</v>
      </c>
      <c r="J129" s="66">
        <f t="shared" si="4"/>
        <v>0</v>
      </c>
    </row>
    <row r="130" spans="2:10" ht="36" customHeight="1">
      <c r="B130" s="6" t="s">
        <v>158</v>
      </c>
      <c r="C130" s="5" t="s">
        <v>6</v>
      </c>
      <c r="D130" s="8" t="s">
        <v>31</v>
      </c>
      <c r="E130" s="8" t="s">
        <v>12</v>
      </c>
      <c r="F130" s="8" t="s">
        <v>64</v>
      </c>
      <c r="G130" s="8">
        <v>851</v>
      </c>
      <c r="H130" s="64">
        <v>31.3</v>
      </c>
      <c r="I130" s="65">
        <v>31.3</v>
      </c>
      <c r="J130" s="66">
        <f t="shared" si="4"/>
        <v>0</v>
      </c>
    </row>
    <row r="131" spans="2:10" ht="0.75" customHeight="1">
      <c r="B131" s="71" t="s">
        <v>174</v>
      </c>
      <c r="C131" s="5" t="s">
        <v>6</v>
      </c>
      <c r="D131" s="8" t="s">
        <v>31</v>
      </c>
      <c r="E131" s="8" t="s">
        <v>12</v>
      </c>
      <c r="F131" s="17" t="s">
        <v>175</v>
      </c>
      <c r="G131" s="5" t="s">
        <v>78</v>
      </c>
      <c r="H131" s="64">
        <f>H132</f>
        <v>0</v>
      </c>
      <c r="I131" s="65">
        <f>I132</f>
        <v>0</v>
      </c>
      <c r="J131" s="66">
        <f t="shared" si="4"/>
        <v>0</v>
      </c>
    </row>
    <row r="132" spans="2:10" ht="24.75" customHeight="1" hidden="1">
      <c r="B132" s="15" t="s">
        <v>133</v>
      </c>
      <c r="C132" s="5" t="s">
        <v>6</v>
      </c>
      <c r="D132" s="8" t="s">
        <v>31</v>
      </c>
      <c r="E132" s="8" t="s">
        <v>12</v>
      </c>
      <c r="F132" s="17" t="s">
        <v>175</v>
      </c>
      <c r="G132" s="8" t="s">
        <v>46</v>
      </c>
      <c r="H132" s="64">
        <f>H133+H134</f>
        <v>0</v>
      </c>
      <c r="I132" s="65">
        <f>I133+I134</f>
        <v>0</v>
      </c>
      <c r="J132" s="66">
        <f t="shared" si="4"/>
        <v>0</v>
      </c>
    </row>
    <row r="133" spans="2:10" ht="26.25" customHeight="1" hidden="1">
      <c r="B133" s="15" t="s">
        <v>156</v>
      </c>
      <c r="C133" s="5" t="s">
        <v>6</v>
      </c>
      <c r="D133" s="8" t="s">
        <v>31</v>
      </c>
      <c r="E133" s="8" t="s">
        <v>12</v>
      </c>
      <c r="F133" s="17" t="s">
        <v>175</v>
      </c>
      <c r="G133" s="8">
        <v>244</v>
      </c>
      <c r="H133" s="64">
        <v>0</v>
      </c>
      <c r="I133" s="65"/>
      <c r="J133" s="66">
        <f t="shared" si="4"/>
        <v>0</v>
      </c>
    </row>
    <row r="134" spans="2:10" ht="29.25" customHeight="1" hidden="1">
      <c r="B134" s="15" t="s">
        <v>157</v>
      </c>
      <c r="C134" s="5" t="s">
        <v>6</v>
      </c>
      <c r="D134" s="8" t="s">
        <v>31</v>
      </c>
      <c r="E134" s="8" t="s">
        <v>12</v>
      </c>
      <c r="F134" s="17" t="s">
        <v>153</v>
      </c>
      <c r="G134" s="8">
        <v>247</v>
      </c>
      <c r="H134" s="64">
        <v>0</v>
      </c>
      <c r="I134" s="65">
        <v>0</v>
      </c>
      <c r="J134" s="66">
        <f t="shared" si="4"/>
        <v>0</v>
      </c>
    </row>
    <row r="135" spans="1:10" ht="29.25" customHeight="1">
      <c r="A135" s="2" t="s">
        <v>5</v>
      </c>
      <c r="B135" s="6" t="s">
        <v>65</v>
      </c>
      <c r="C135" s="5" t="s">
        <v>6</v>
      </c>
      <c r="D135" s="8" t="s">
        <v>31</v>
      </c>
      <c r="E135" s="8" t="s">
        <v>12</v>
      </c>
      <c r="F135" s="8" t="s">
        <v>66</v>
      </c>
      <c r="G135" s="8" t="s">
        <v>40</v>
      </c>
      <c r="H135" s="64">
        <f>H136+H139</f>
        <v>20.8</v>
      </c>
      <c r="I135" s="65">
        <f>I136+I139</f>
        <v>20.8</v>
      </c>
      <c r="J135" s="66">
        <f t="shared" si="4"/>
        <v>0</v>
      </c>
    </row>
    <row r="136" spans="1:10" ht="28.5" customHeight="1">
      <c r="A136" s="2" t="s">
        <v>5</v>
      </c>
      <c r="B136" s="6" t="s">
        <v>45</v>
      </c>
      <c r="C136" s="5" t="s">
        <v>6</v>
      </c>
      <c r="D136" s="8" t="s">
        <v>31</v>
      </c>
      <c r="E136" s="8" t="s">
        <v>12</v>
      </c>
      <c r="F136" s="8" t="s">
        <v>66</v>
      </c>
      <c r="G136" s="8" t="s">
        <v>46</v>
      </c>
      <c r="H136" s="64">
        <f>H137+H138</f>
        <v>20.8</v>
      </c>
      <c r="I136" s="65">
        <f>I137+I138</f>
        <v>20.8</v>
      </c>
      <c r="J136" s="66">
        <f t="shared" si="4"/>
        <v>0</v>
      </c>
    </row>
    <row r="137" spans="2:10" ht="27" customHeight="1">
      <c r="B137" s="15" t="s">
        <v>156</v>
      </c>
      <c r="C137" s="5" t="s">
        <v>6</v>
      </c>
      <c r="D137" s="8" t="s">
        <v>31</v>
      </c>
      <c r="E137" s="8" t="s">
        <v>12</v>
      </c>
      <c r="F137" s="8" t="s">
        <v>66</v>
      </c>
      <c r="G137" s="8">
        <v>244</v>
      </c>
      <c r="H137" s="64">
        <v>20.8</v>
      </c>
      <c r="I137" s="65">
        <v>20.8</v>
      </c>
      <c r="J137" s="66">
        <f t="shared" si="4"/>
        <v>0</v>
      </c>
    </row>
    <row r="138" spans="2:10" ht="30" customHeight="1" hidden="1">
      <c r="B138" s="15" t="s">
        <v>157</v>
      </c>
      <c r="C138" s="5" t="s">
        <v>6</v>
      </c>
      <c r="D138" s="8" t="s">
        <v>31</v>
      </c>
      <c r="E138" s="8" t="s">
        <v>12</v>
      </c>
      <c r="F138" s="8" t="s">
        <v>66</v>
      </c>
      <c r="G138" s="8">
        <v>247</v>
      </c>
      <c r="H138" s="64">
        <v>0</v>
      </c>
      <c r="I138" s="65">
        <v>0</v>
      </c>
      <c r="J138" s="66">
        <f t="shared" si="4"/>
        <v>0</v>
      </c>
    </row>
    <row r="139" spans="2:10" ht="24.75" customHeight="1" hidden="1">
      <c r="B139" s="6" t="s">
        <v>51</v>
      </c>
      <c r="C139" s="12" t="s">
        <v>93</v>
      </c>
      <c r="D139" s="12" t="s">
        <v>104</v>
      </c>
      <c r="E139" s="12" t="s">
        <v>105</v>
      </c>
      <c r="F139" s="8" t="s">
        <v>66</v>
      </c>
      <c r="G139" s="12" t="s">
        <v>137</v>
      </c>
      <c r="H139" s="64">
        <f>H140</f>
        <v>0</v>
      </c>
      <c r="I139" s="65">
        <f>I140</f>
        <v>0</v>
      </c>
      <c r="J139" s="66">
        <f t="shared" si="4"/>
        <v>0</v>
      </c>
    </row>
    <row r="140" spans="2:10" ht="28.5" customHeight="1" hidden="1">
      <c r="B140" s="6" t="s">
        <v>158</v>
      </c>
      <c r="C140" s="12" t="s">
        <v>93</v>
      </c>
      <c r="D140" s="12" t="s">
        <v>104</v>
      </c>
      <c r="E140" s="12" t="s">
        <v>105</v>
      </c>
      <c r="F140" s="8" t="s">
        <v>66</v>
      </c>
      <c r="G140" s="12" t="s">
        <v>165</v>
      </c>
      <c r="H140" s="64">
        <v>0</v>
      </c>
      <c r="I140" s="65">
        <v>0</v>
      </c>
      <c r="J140" s="66">
        <f aca="true" t="shared" si="6" ref="J140:J159">I140-H140</f>
        <v>0</v>
      </c>
    </row>
    <row r="141" spans="2:10" ht="22.5" customHeight="1" hidden="1">
      <c r="B141" s="15" t="s">
        <v>133</v>
      </c>
      <c r="C141" s="12" t="s">
        <v>93</v>
      </c>
      <c r="D141" s="12" t="s">
        <v>104</v>
      </c>
      <c r="E141" s="12" t="s">
        <v>105</v>
      </c>
      <c r="F141" s="12" t="s">
        <v>106</v>
      </c>
      <c r="G141" s="12" t="s">
        <v>81</v>
      </c>
      <c r="H141" s="64"/>
      <c r="I141" s="65"/>
      <c r="J141" s="66">
        <f t="shared" si="6"/>
        <v>0</v>
      </c>
    </row>
    <row r="142" spans="2:10" ht="15" customHeight="1" hidden="1">
      <c r="B142" s="15" t="s">
        <v>108</v>
      </c>
      <c r="C142" s="12" t="s">
        <v>93</v>
      </c>
      <c r="D142" s="12" t="s">
        <v>104</v>
      </c>
      <c r="E142" s="12" t="s">
        <v>105</v>
      </c>
      <c r="F142" s="12" t="s">
        <v>107</v>
      </c>
      <c r="G142" s="12" t="s">
        <v>78</v>
      </c>
      <c r="H142" s="64">
        <f>H143</f>
        <v>0</v>
      </c>
      <c r="I142" s="65">
        <f>I143</f>
        <v>0</v>
      </c>
      <c r="J142" s="66">
        <f t="shared" si="6"/>
        <v>0</v>
      </c>
    </row>
    <row r="143" spans="2:10" ht="22.5" customHeight="1" hidden="1">
      <c r="B143" s="15" t="s">
        <v>133</v>
      </c>
      <c r="C143" s="12" t="s">
        <v>93</v>
      </c>
      <c r="D143" s="12" t="s">
        <v>104</v>
      </c>
      <c r="E143" s="12" t="s">
        <v>105</v>
      </c>
      <c r="F143" s="12" t="s">
        <v>107</v>
      </c>
      <c r="G143" s="12" t="s">
        <v>81</v>
      </c>
      <c r="H143" s="64"/>
      <c r="I143" s="65">
        <v>0</v>
      </c>
      <c r="J143" s="66">
        <f t="shared" si="6"/>
        <v>0</v>
      </c>
    </row>
    <row r="144" spans="2:10" ht="23.25" customHeight="1" hidden="1">
      <c r="B144" s="6" t="s">
        <v>90</v>
      </c>
      <c r="C144" s="5" t="s">
        <v>6</v>
      </c>
      <c r="D144" s="8" t="s">
        <v>31</v>
      </c>
      <c r="E144" s="8" t="s">
        <v>12</v>
      </c>
      <c r="F144" s="8" t="s">
        <v>88</v>
      </c>
      <c r="G144" s="5" t="s">
        <v>78</v>
      </c>
      <c r="H144" s="64">
        <f>H145</f>
        <v>0</v>
      </c>
      <c r="I144" s="65">
        <f>I145</f>
        <v>0</v>
      </c>
      <c r="J144" s="66">
        <f t="shared" si="6"/>
        <v>0</v>
      </c>
    </row>
    <row r="145" spans="2:10" ht="24.75" customHeight="1" hidden="1">
      <c r="B145" s="15" t="s">
        <v>133</v>
      </c>
      <c r="C145" s="5" t="s">
        <v>6</v>
      </c>
      <c r="D145" s="8" t="s">
        <v>31</v>
      </c>
      <c r="E145" s="8" t="s">
        <v>12</v>
      </c>
      <c r="F145" s="8" t="s">
        <v>88</v>
      </c>
      <c r="G145" s="8" t="s">
        <v>46</v>
      </c>
      <c r="H145" s="64"/>
      <c r="I145" s="65">
        <v>0</v>
      </c>
      <c r="J145" s="66">
        <f t="shared" si="6"/>
        <v>0</v>
      </c>
    </row>
    <row r="146" spans="2:10" ht="22.5" customHeight="1" hidden="1">
      <c r="B146" s="6" t="s">
        <v>91</v>
      </c>
      <c r="C146" s="5" t="s">
        <v>6</v>
      </c>
      <c r="D146" s="8" t="s">
        <v>31</v>
      </c>
      <c r="E146" s="8" t="s">
        <v>12</v>
      </c>
      <c r="F146" s="8" t="s">
        <v>89</v>
      </c>
      <c r="G146" s="5" t="s">
        <v>78</v>
      </c>
      <c r="H146" s="64">
        <f>H147</f>
        <v>0</v>
      </c>
      <c r="I146" s="65">
        <f>I147</f>
        <v>0</v>
      </c>
      <c r="J146" s="66">
        <f t="shared" si="6"/>
        <v>0</v>
      </c>
    </row>
    <row r="147" spans="2:10" ht="22.5" customHeight="1" hidden="1">
      <c r="B147" s="15" t="s">
        <v>133</v>
      </c>
      <c r="C147" s="5" t="s">
        <v>6</v>
      </c>
      <c r="D147" s="8" t="s">
        <v>31</v>
      </c>
      <c r="E147" s="8" t="s">
        <v>12</v>
      </c>
      <c r="F147" s="8" t="s">
        <v>89</v>
      </c>
      <c r="G147" s="8" t="s">
        <v>46</v>
      </c>
      <c r="H147" s="64"/>
      <c r="I147" s="65">
        <v>0</v>
      </c>
      <c r="J147" s="66">
        <f t="shared" si="6"/>
        <v>0</v>
      </c>
    </row>
    <row r="148" spans="2:10" ht="24.75" customHeight="1" hidden="1">
      <c r="B148" s="6" t="s">
        <v>95</v>
      </c>
      <c r="C148" s="5" t="s">
        <v>93</v>
      </c>
      <c r="D148" s="8" t="s">
        <v>31</v>
      </c>
      <c r="E148" s="8" t="s">
        <v>12</v>
      </c>
      <c r="F148" s="8" t="s">
        <v>94</v>
      </c>
      <c r="G148" s="5" t="s">
        <v>78</v>
      </c>
      <c r="H148" s="64">
        <f>H149</f>
        <v>0</v>
      </c>
      <c r="I148" s="65">
        <f>I149</f>
        <v>0</v>
      </c>
      <c r="J148" s="66">
        <f t="shared" si="6"/>
        <v>0</v>
      </c>
    </row>
    <row r="149" spans="2:10" ht="23.25" customHeight="1" hidden="1">
      <c r="B149" s="15" t="s">
        <v>133</v>
      </c>
      <c r="C149" s="5" t="s">
        <v>93</v>
      </c>
      <c r="D149" s="8" t="s">
        <v>31</v>
      </c>
      <c r="E149" s="8" t="s">
        <v>12</v>
      </c>
      <c r="F149" s="8" t="s">
        <v>94</v>
      </c>
      <c r="G149" s="8">
        <v>200</v>
      </c>
      <c r="H149" s="64"/>
      <c r="I149" s="65">
        <v>0</v>
      </c>
      <c r="J149" s="66">
        <f t="shared" si="6"/>
        <v>0</v>
      </c>
    </row>
    <row r="150" spans="1:10" ht="33.75" customHeight="1">
      <c r="A150" s="2" t="s">
        <v>5</v>
      </c>
      <c r="B150" s="6" t="s">
        <v>33</v>
      </c>
      <c r="C150" s="5" t="s">
        <v>6</v>
      </c>
      <c r="D150" s="8" t="s">
        <v>31</v>
      </c>
      <c r="E150" s="8" t="s">
        <v>18</v>
      </c>
      <c r="F150" s="8" t="s">
        <v>39</v>
      </c>
      <c r="G150" s="8" t="s">
        <v>40</v>
      </c>
      <c r="H150" s="64">
        <f aca="true" t="shared" si="7" ref="H150:I152">H151</f>
        <v>6</v>
      </c>
      <c r="I150" s="65">
        <f t="shared" si="7"/>
        <v>6</v>
      </c>
      <c r="J150" s="66">
        <f t="shared" si="6"/>
        <v>0</v>
      </c>
    </row>
    <row r="151" spans="1:10" ht="34.5" customHeight="1">
      <c r="A151" s="2" t="s">
        <v>5</v>
      </c>
      <c r="B151" s="6" t="s">
        <v>67</v>
      </c>
      <c r="C151" s="5" t="s">
        <v>6</v>
      </c>
      <c r="D151" s="8" t="s">
        <v>31</v>
      </c>
      <c r="E151" s="8" t="s">
        <v>18</v>
      </c>
      <c r="F151" s="17" t="s">
        <v>170</v>
      </c>
      <c r="G151" s="8" t="s">
        <v>40</v>
      </c>
      <c r="H151" s="64">
        <f t="shared" si="7"/>
        <v>6</v>
      </c>
      <c r="I151" s="65">
        <f t="shared" si="7"/>
        <v>6</v>
      </c>
      <c r="J151" s="66">
        <f t="shared" si="6"/>
        <v>0</v>
      </c>
    </row>
    <row r="152" spans="1:10" ht="36" customHeight="1">
      <c r="A152" s="2" t="s">
        <v>5</v>
      </c>
      <c r="B152" s="15" t="s">
        <v>133</v>
      </c>
      <c r="C152" s="5" t="s">
        <v>6</v>
      </c>
      <c r="D152" s="8" t="s">
        <v>31</v>
      </c>
      <c r="E152" s="8" t="s">
        <v>18</v>
      </c>
      <c r="F152" s="17" t="s">
        <v>170</v>
      </c>
      <c r="G152" s="8" t="s">
        <v>46</v>
      </c>
      <c r="H152" s="64">
        <f t="shared" si="7"/>
        <v>6</v>
      </c>
      <c r="I152" s="65">
        <f t="shared" si="7"/>
        <v>6</v>
      </c>
      <c r="J152" s="66">
        <f t="shared" si="6"/>
        <v>0</v>
      </c>
    </row>
    <row r="153" spans="2:10" ht="25.5" customHeight="1">
      <c r="B153" s="15" t="s">
        <v>156</v>
      </c>
      <c r="C153" s="5" t="s">
        <v>6</v>
      </c>
      <c r="D153" s="8" t="s">
        <v>31</v>
      </c>
      <c r="E153" s="8" t="s">
        <v>18</v>
      </c>
      <c r="F153" s="17" t="s">
        <v>170</v>
      </c>
      <c r="G153" s="8">
        <v>244</v>
      </c>
      <c r="H153" s="64">
        <v>6</v>
      </c>
      <c r="I153" s="65">
        <v>6</v>
      </c>
      <c r="J153" s="66">
        <f t="shared" si="6"/>
        <v>0</v>
      </c>
    </row>
    <row r="154" spans="1:10" ht="23.25" customHeight="1">
      <c r="A154" s="2" t="s">
        <v>5</v>
      </c>
      <c r="B154" s="6" t="s">
        <v>34</v>
      </c>
      <c r="C154" s="5" t="s">
        <v>6</v>
      </c>
      <c r="D154" s="8" t="s">
        <v>23</v>
      </c>
      <c r="E154" s="8" t="s">
        <v>13</v>
      </c>
      <c r="F154" s="8" t="s">
        <v>39</v>
      </c>
      <c r="G154" s="8" t="s">
        <v>40</v>
      </c>
      <c r="H154" s="64">
        <f aca="true" t="shared" si="8" ref="H154:I156">H155</f>
        <v>177.8</v>
      </c>
      <c r="I154" s="65">
        <f t="shared" si="8"/>
        <v>177.8</v>
      </c>
      <c r="J154" s="66">
        <f t="shared" si="6"/>
        <v>0</v>
      </c>
    </row>
    <row r="155" spans="1:10" ht="20.25" customHeight="1">
      <c r="A155" s="2" t="s">
        <v>5</v>
      </c>
      <c r="B155" s="6" t="s">
        <v>35</v>
      </c>
      <c r="C155" s="5" t="s">
        <v>6</v>
      </c>
      <c r="D155" s="8" t="s">
        <v>23</v>
      </c>
      <c r="E155" s="8" t="s">
        <v>12</v>
      </c>
      <c r="F155" s="8" t="s">
        <v>39</v>
      </c>
      <c r="G155" s="8" t="s">
        <v>40</v>
      </c>
      <c r="H155" s="64">
        <f t="shared" si="8"/>
        <v>177.8</v>
      </c>
      <c r="I155" s="65">
        <f t="shared" si="8"/>
        <v>177.8</v>
      </c>
      <c r="J155" s="66">
        <f t="shared" si="6"/>
        <v>0</v>
      </c>
    </row>
    <row r="156" spans="1:10" ht="21" customHeight="1">
      <c r="A156" s="2" t="s">
        <v>5</v>
      </c>
      <c r="B156" s="6" t="s">
        <v>68</v>
      </c>
      <c r="C156" s="5" t="s">
        <v>6</v>
      </c>
      <c r="D156" s="8" t="s">
        <v>23</v>
      </c>
      <c r="E156" s="8" t="s">
        <v>12</v>
      </c>
      <c r="F156" s="8" t="s">
        <v>69</v>
      </c>
      <c r="G156" s="8" t="s">
        <v>40</v>
      </c>
      <c r="H156" s="64">
        <f t="shared" si="8"/>
        <v>177.8</v>
      </c>
      <c r="I156" s="65">
        <f t="shared" si="8"/>
        <v>177.8</v>
      </c>
      <c r="J156" s="66">
        <f t="shared" si="6"/>
        <v>0</v>
      </c>
    </row>
    <row r="157" spans="1:10" ht="35.25" customHeight="1">
      <c r="A157" s="2" t="s">
        <v>5</v>
      </c>
      <c r="B157" s="6" t="s">
        <v>70</v>
      </c>
      <c r="C157" s="5" t="s">
        <v>6</v>
      </c>
      <c r="D157" s="8" t="s">
        <v>23</v>
      </c>
      <c r="E157" s="8" t="s">
        <v>12</v>
      </c>
      <c r="F157" s="8" t="s">
        <v>69</v>
      </c>
      <c r="G157" s="8" t="s">
        <v>71</v>
      </c>
      <c r="H157" s="64">
        <f>H158</f>
        <v>177.8</v>
      </c>
      <c r="I157" s="65">
        <f>I158</f>
        <v>177.8</v>
      </c>
      <c r="J157" s="66">
        <f t="shared" si="6"/>
        <v>0</v>
      </c>
    </row>
    <row r="158" spans="2:10" ht="22.5" customHeight="1">
      <c r="B158" s="6" t="s">
        <v>166</v>
      </c>
      <c r="C158" s="5" t="s">
        <v>6</v>
      </c>
      <c r="D158" s="8" t="s">
        <v>23</v>
      </c>
      <c r="E158" s="8" t="s">
        <v>12</v>
      </c>
      <c r="F158" s="8" t="s">
        <v>69</v>
      </c>
      <c r="G158" s="8">
        <v>312</v>
      </c>
      <c r="H158" s="64">
        <v>177.8</v>
      </c>
      <c r="I158" s="65">
        <v>177.8</v>
      </c>
      <c r="J158" s="66">
        <f t="shared" si="6"/>
        <v>0</v>
      </c>
    </row>
    <row r="159" spans="1:10" ht="19.5" customHeight="1">
      <c r="A159" s="2" t="s">
        <v>5</v>
      </c>
      <c r="B159" s="6" t="s">
        <v>36</v>
      </c>
      <c r="C159" s="5" t="s">
        <v>6</v>
      </c>
      <c r="D159" s="8" t="s">
        <v>13</v>
      </c>
      <c r="E159" s="8" t="s">
        <v>13</v>
      </c>
      <c r="F159" s="8" t="s">
        <v>39</v>
      </c>
      <c r="G159" s="8" t="s">
        <v>40</v>
      </c>
      <c r="H159" s="64">
        <f>H10+H56+H64+H73+H93+H123+H154</f>
        <v>6462.8</v>
      </c>
      <c r="I159" s="65">
        <f>I10+I56+I64+I73+I93+I123+I154</f>
        <v>6387.8</v>
      </c>
      <c r="J159" s="66">
        <f t="shared" si="6"/>
        <v>-75</v>
      </c>
    </row>
    <row r="160" ht="18.75" customHeight="1">
      <c r="B160" s="4" t="s">
        <v>0</v>
      </c>
    </row>
    <row r="162" spans="8:9" ht="18.75" customHeight="1">
      <c r="H162" s="2">
        <v>5862.3</v>
      </c>
      <c r="I162" s="2">
        <v>5534.9</v>
      </c>
    </row>
    <row r="163" spans="8:9" ht="18.75" customHeight="1">
      <c r="H163" s="70">
        <f>H159-H162</f>
        <v>600.5</v>
      </c>
      <c r="I163" s="70">
        <f>I159-I162</f>
        <v>852.9000000000005</v>
      </c>
    </row>
  </sheetData>
  <sheetProtection/>
  <mergeCells count="5">
    <mergeCell ref="E1:I1"/>
    <mergeCell ref="E2:I2"/>
    <mergeCell ref="E3:I3"/>
    <mergeCell ref="E4:I4"/>
    <mergeCell ref="B6:J6"/>
  </mergeCells>
  <printOptions/>
  <pageMargins left="0.7086614173228347" right="0.7086614173228347" top="0.7480314960629921" bottom="0.2" header="0.31496062992125984" footer="0.31496062992125984"/>
  <pageSetup fitToHeight="5" fitToWidth="1" horizontalDpi="600" verticalDpi="600" orientation="portrait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view="pageBreakPreview" zoomScale="79" zoomScaleSheetLayoutView="79" workbookViewId="0" topLeftCell="B1">
      <selection activeCell="D4" sqref="D4:H4"/>
    </sheetView>
  </sheetViews>
  <sheetFormatPr defaultColWidth="9.140625" defaultRowHeight="18.75" customHeight="1"/>
  <cols>
    <col min="1" max="1" width="20.57421875" style="2" hidden="1" customWidth="1"/>
    <col min="2" max="2" width="49.00390625" style="2" customWidth="1"/>
    <col min="3" max="3" width="4.140625" style="2" customWidth="1"/>
    <col min="4" max="4" width="4.8515625" style="2" customWidth="1"/>
    <col min="5" max="5" width="17.57421875" style="2" customWidth="1"/>
    <col min="6" max="6" width="7.421875" style="2" customWidth="1"/>
    <col min="7" max="7" width="15.28125" style="2" customWidth="1"/>
    <col min="8" max="8" width="15.421875" style="2" customWidth="1"/>
    <col min="9" max="9" width="14.00390625" style="46" customWidth="1"/>
    <col min="10" max="12" width="9.140625" style="0" customWidth="1"/>
  </cols>
  <sheetData>
    <row r="1" spans="1:8" ht="18.75" customHeight="1">
      <c r="A1" s="2" t="s">
        <v>3</v>
      </c>
      <c r="B1" s="3" t="s">
        <v>0</v>
      </c>
      <c r="C1" s="2" t="s">
        <v>0</v>
      </c>
      <c r="D1" s="78" t="s">
        <v>92</v>
      </c>
      <c r="E1" s="78"/>
      <c r="F1" s="78"/>
      <c r="G1" s="78"/>
      <c r="H1" s="78"/>
    </row>
    <row r="2" spans="1:8" ht="36" customHeight="1">
      <c r="A2" s="2" t="s">
        <v>3</v>
      </c>
      <c r="B2" s="3" t="s">
        <v>0</v>
      </c>
      <c r="C2" s="3" t="s">
        <v>0</v>
      </c>
      <c r="D2" s="74" t="str">
        <f>ПР5!E2</f>
        <v>к решению Совета депутатов
Среднесибирского сельсовета</v>
      </c>
      <c r="E2" s="74"/>
      <c r="F2" s="74"/>
      <c r="G2" s="74"/>
      <c r="H2" s="74"/>
    </row>
    <row r="3" spans="1:8" ht="39.75" customHeight="1">
      <c r="A3" s="2" t="s">
        <v>3</v>
      </c>
      <c r="B3" s="3" t="s">
        <v>0</v>
      </c>
      <c r="C3" s="3" t="s">
        <v>0</v>
      </c>
      <c r="D3" s="74" t="str">
        <f>ПР5!E3</f>
        <v>"О внесении изменений в Решение о бюджете Среднесибирского сельсовета на 2023 год"</v>
      </c>
      <c r="E3" s="74"/>
      <c r="F3" s="74"/>
      <c r="G3" s="74"/>
      <c r="H3" s="74"/>
    </row>
    <row r="4" spans="2:8" ht="22.5" customHeight="1">
      <c r="B4" s="3"/>
      <c r="C4" s="3"/>
      <c r="D4" s="75" t="str">
        <f>ПР5!E4</f>
        <v>№47 от 28.12.2023</v>
      </c>
      <c r="E4" s="75"/>
      <c r="F4" s="75"/>
      <c r="G4" s="75"/>
      <c r="H4" s="75"/>
    </row>
    <row r="5" spans="1:3" ht="18.75" customHeight="1">
      <c r="A5" s="2" t="s">
        <v>3</v>
      </c>
      <c r="B5" s="3" t="s">
        <v>0</v>
      </c>
      <c r="C5" s="3" t="s">
        <v>0</v>
      </c>
    </row>
    <row r="6" spans="1:8" ht="47.25" customHeight="1">
      <c r="A6" s="2" t="s">
        <v>1</v>
      </c>
      <c r="B6" s="76" t="s">
        <v>180</v>
      </c>
      <c r="C6" s="77"/>
      <c r="D6" s="77"/>
      <c r="E6" s="77"/>
      <c r="F6" s="77"/>
      <c r="G6" s="77"/>
      <c r="H6" s="77"/>
    </row>
    <row r="7" spans="1:8" ht="78" customHeight="1" hidden="1">
      <c r="A7" s="2" t="s">
        <v>2</v>
      </c>
      <c r="B7" s="77" t="s">
        <v>72</v>
      </c>
      <c r="C7" s="77"/>
      <c r="D7" s="77"/>
      <c r="E7" s="77"/>
      <c r="F7" s="77"/>
      <c r="G7" s="77"/>
      <c r="H7" s="77"/>
    </row>
    <row r="8" ht="18.75" customHeight="1">
      <c r="B8" s="3" t="s">
        <v>0</v>
      </c>
    </row>
    <row r="9" spans="1:9" ht="80.25" customHeight="1">
      <c r="A9" s="2" t="s">
        <v>4</v>
      </c>
      <c r="B9" s="21" t="s">
        <v>8</v>
      </c>
      <c r="C9" s="23" t="s">
        <v>9</v>
      </c>
      <c r="D9" s="23" t="s">
        <v>10</v>
      </c>
      <c r="E9" s="23" t="s">
        <v>37</v>
      </c>
      <c r="F9" s="23" t="s">
        <v>38</v>
      </c>
      <c r="G9" s="21" t="str">
        <f>ПР5!H8</f>
        <v>Утвержденные бюджетные назначения,
сумма, тыс. рублей</v>
      </c>
      <c r="H9" s="20" t="str">
        <f>ПР5!I8</f>
        <v>Уточненные бюджетные назначения,
сумма, тыс. рублей</v>
      </c>
      <c r="I9" s="48" t="str">
        <f>ПР5!J8</f>
        <v>Отколонение</v>
      </c>
    </row>
    <row r="10" spans="1:9" ht="18.75" customHeight="1">
      <c r="A10" s="2" t="s">
        <v>3</v>
      </c>
      <c r="B10" s="7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42">
        <v>7</v>
      </c>
      <c r="I10" s="44">
        <v>8</v>
      </c>
    </row>
    <row r="11" spans="1:9" ht="18.75" customHeight="1">
      <c r="A11" s="2" t="s">
        <v>5</v>
      </c>
      <c r="B11" s="6" t="str">
        <f>ПР5!B10</f>
        <v> Общегосударственные вопросы</v>
      </c>
      <c r="C11" s="8" t="str">
        <f>ПР5!D10</f>
        <v> 01</v>
      </c>
      <c r="D11" s="8" t="str">
        <f>ПР5!E10</f>
        <v> 00</v>
      </c>
      <c r="E11" s="8" t="str">
        <f>ПР5!F10</f>
        <v> 00 0 00 00000</v>
      </c>
      <c r="F11" s="8" t="str">
        <f>ПР5!G10</f>
        <v> 000</v>
      </c>
      <c r="G11" s="13">
        <f>ПР5!H10</f>
        <v>3045</v>
      </c>
      <c r="H11" s="43">
        <f>ПР5!I10</f>
        <v>3155.9</v>
      </c>
      <c r="I11" s="45">
        <f>H11-G11</f>
        <v>110.90000000000009</v>
      </c>
    </row>
    <row r="12" spans="1:9" ht="18.75" customHeight="1">
      <c r="A12" s="2" t="s">
        <v>5</v>
      </c>
      <c r="B12" s="6" t="str">
        <f>ПР5!B11</f>
        <v> Главы местных администраций</v>
      </c>
      <c r="C12" s="8" t="str">
        <f>ПР5!D11</f>
        <v> 01</v>
      </c>
      <c r="D12" s="8" t="str">
        <f>ПР5!E11</f>
        <v> 02</v>
      </c>
      <c r="E12" s="8" t="str">
        <f>ПР5!F11</f>
        <v> 00 0 00 00000</v>
      </c>
      <c r="F12" s="8" t="str">
        <f>ПР5!G11</f>
        <v> 000</v>
      </c>
      <c r="G12" s="13">
        <f>ПР5!H11</f>
        <v>646.8</v>
      </c>
      <c r="H12" s="43">
        <f>ПР5!I11</f>
        <v>646.8</v>
      </c>
      <c r="I12" s="45">
        <f aca="true" t="shared" si="0" ref="I12:I75">H12-G12</f>
        <v>0</v>
      </c>
    </row>
    <row r="13" spans="1:9" ht="18.75" customHeight="1">
      <c r="A13" s="2" t="s">
        <v>5</v>
      </c>
      <c r="B13" s="6" t="str">
        <f>ПР5!B12</f>
        <v> Глава муниципального образования</v>
      </c>
      <c r="C13" s="8" t="str">
        <f>ПР5!D12</f>
        <v> 01</v>
      </c>
      <c r="D13" s="8" t="str">
        <f>ПР5!E12</f>
        <v> 02</v>
      </c>
      <c r="E13" s="8" t="str">
        <f>ПР5!F12</f>
        <v> 01 2 00 10120</v>
      </c>
      <c r="F13" s="8" t="str">
        <f>ПР5!G12</f>
        <v> 000</v>
      </c>
      <c r="G13" s="13">
        <f>ПР5!H12</f>
        <v>646.8</v>
      </c>
      <c r="H13" s="43">
        <f>ПР5!I12</f>
        <v>646.8</v>
      </c>
      <c r="I13" s="45">
        <f t="shared" si="0"/>
        <v>0</v>
      </c>
    </row>
    <row r="14" spans="1:9" ht="85.5" customHeight="1">
      <c r="A14" s="2" t="s">
        <v>5</v>
      </c>
      <c r="B14" s="6" t="str">
        <f>ПР5!B13</f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" s="8" t="str">
        <f>ПР5!D13</f>
        <v> 01</v>
      </c>
      <c r="D14" s="8" t="str">
        <f>ПР5!E13</f>
        <v> 02</v>
      </c>
      <c r="E14" s="8" t="str">
        <f>ПР5!F13</f>
        <v> 01 2 00 10120</v>
      </c>
      <c r="F14" s="8" t="str">
        <f>ПР5!G13</f>
        <v> 100</v>
      </c>
      <c r="G14" s="13">
        <f>ПР5!H13</f>
        <v>646.8</v>
      </c>
      <c r="H14" s="43">
        <f>ПР5!I13</f>
        <v>646.8</v>
      </c>
      <c r="I14" s="45">
        <f t="shared" si="0"/>
        <v>0</v>
      </c>
    </row>
    <row r="15" spans="2:9" ht="37.5" customHeight="1">
      <c r="B15" s="6" t="str">
        <f>ПР5!B14</f>
        <v>Фонд оплаты труда государственных (муниципальных) органов</v>
      </c>
      <c r="C15" s="8" t="str">
        <f>ПР5!D14</f>
        <v> 01</v>
      </c>
      <c r="D15" s="8" t="str">
        <f>ПР5!E14</f>
        <v> 02</v>
      </c>
      <c r="E15" s="8" t="str">
        <f>ПР5!F14</f>
        <v> 01 2 00 10120</v>
      </c>
      <c r="F15" s="8">
        <f>ПР5!G14</f>
        <v>121</v>
      </c>
      <c r="G15" s="13">
        <f>ПР5!H14</f>
        <v>496.7</v>
      </c>
      <c r="H15" s="43">
        <f>ПР5!I14</f>
        <v>496.7</v>
      </c>
      <c r="I15" s="45">
        <f t="shared" si="0"/>
        <v>0</v>
      </c>
    </row>
    <row r="16" spans="2:9" ht="67.5" customHeight="1">
      <c r="B16" s="6" t="str">
        <f>ПР5!B15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6" s="8" t="str">
        <f>ПР5!D15</f>
        <v> 01</v>
      </c>
      <c r="D16" s="8" t="str">
        <f>ПР5!E15</f>
        <v> 02</v>
      </c>
      <c r="E16" s="8" t="str">
        <f>ПР5!F15</f>
        <v> 01 2 00 10120</v>
      </c>
      <c r="F16" s="8">
        <f>ПР5!G15</f>
        <v>129</v>
      </c>
      <c r="G16" s="13">
        <f>ПР5!H15</f>
        <v>150.1</v>
      </c>
      <c r="H16" s="43">
        <f>ПР5!I15</f>
        <v>150.1</v>
      </c>
      <c r="I16" s="45">
        <f t="shared" si="0"/>
        <v>0</v>
      </c>
    </row>
    <row r="17" spans="1:9" ht="49.5" customHeight="1" hidden="1">
      <c r="A17" s="2" t="s">
        <v>5</v>
      </c>
      <c r="B17" s="6" t="str">
        <f>ПР5!B16</f>
        <v>Расходы за счет субсидии КБ на частичную компенсацию по оплате труда работников муниципальных учреждений</v>
      </c>
      <c r="C17" s="8" t="s">
        <v>12</v>
      </c>
      <c r="D17" s="8" t="s">
        <v>15</v>
      </c>
      <c r="E17" s="8" t="s">
        <v>76</v>
      </c>
      <c r="F17" s="5" t="s">
        <v>78</v>
      </c>
      <c r="G17" s="13">
        <f>ПР5!H16</f>
        <v>0</v>
      </c>
      <c r="H17" s="43">
        <f>ПР5!I16</f>
        <v>0</v>
      </c>
      <c r="I17" s="45">
        <f t="shared" si="0"/>
        <v>0</v>
      </c>
    </row>
    <row r="18" spans="1:9" ht="34.5" customHeight="1" hidden="1">
      <c r="A18" s="2" t="s">
        <v>5</v>
      </c>
      <c r="B18" s="36" t="s">
        <v>43</v>
      </c>
      <c r="C18" s="8" t="s">
        <v>12</v>
      </c>
      <c r="D18" s="8" t="s">
        <v>15</v>
      </c>
      <c r="E18" s="8" t="s">
        <v>76</v>
      </c>
      <c r="F18" s="8" t="s">
        <v>44</v>
      </c>
      <c r="G18" s="13">
        <f>ПР5!H17</f>
        <v>0</v>
      </c>
      <c r="H18" s="43">
        <f>ПР5!I17</f>
        <v>0</v>
      </c>
      <c r="I18" s="45">
        <f t="shared" si="0"/>
        <v>0</v>
      </c>
    </row>
    <row r="19" spans="1:9" ht="63" customHeight="1">
      <c r="A19" s="2" t="s">
        <v>5</v>
      </c>
      <c r="B19" s="6" t="str">
        <f>ПР5!B19</f>
        <v> Функционирование Правительства Российской Федерации, высших органов исполнительной власти субъектов Российской Федерации, местных администраций</v>
      </c>
      <c r="C19" s="8" t="str">
        <f>ПР5!D19</f>
        <v> 01</v>
      </c>
      <c r="D19" s="8" t="str">
        <f>ПР5!E19</f>
        <v> 04</v>
      </c>
      <c r="E19" s="8" t="str">
        <f>ПР5!F19</f>
        <v> 00 0 00 00000</v>
      </c>
      <c r="F19" s="8" t="str">
        <f>ПР5!G19</f>
        <v> 000</v>
      </c>
      <c r="G19" s="13">
        <f>ПР5!H19</f>
        <v>1349.8999999999999</v>
      </c>
      <c r="H19" s="43">
        <f>ПР5!I19</f>
        <v>1460.8</v>
      </c>
      <c r="I19" s="45">
        <f t="shared" si="0"/>
        <v>110.90000000000009</v>
      </c>
    </row>
    <row r="20" spans="1:9" ht="21" customHeight="1">
      <c r="A20" s="2" t="s">
        <v>5</v>
      </c>
      <c r="B20" s="6" t="str">
        <f>ПР5!B20</f>
        <v> Центральный аппарат ОМС</v>
      </c>
      <c r="C20" s="8" t="str">
        <f>ПР5!D20</f>
        <v> 01</v>
      </c>
      <c r="D20" s="8" t="str">
        <f>ПР5!E20</f>
        <v> 04</v>
      </c>
      <c r="E20" s="8" t="str">
        <f>ПР5!F20</f>
        <v> 01 2 0010110</v>
      </c>
      <c r="F20" s="8" t="str">
        <f>ПР5!G20</f>
        <v> 000</v>
      </c>
      <c r="G20" s="13">
        <f>ПР5!H20</f>
        <v>1349.8999999999999</v>
      </c>
      <c r="H20" s="43">
        <f>ПР5!I20</f>
        <v>1460.8</v>
      </c>
      <c r="I20" s="45">
        <f t="shared" si="0"/>
        <v>110.90000000000009</v>
      </c>
    </row>
    <row r="21" spans="1:9" ht="18.75" customHeight="1">
      <c r="A21" s="2" t="s">
        <v>5</v>
      </c>
      <c r="B21" s="6" t="str">
        <f>ПР5!B21</f>
        <v> Расходы на выплаты персоналу в целях обеспечения выполнения функций муниципальными органами, казенными учреждениями</v>
      </c>
      <c r="C21" s="8" t="str">
        <f>ПР5!D21</f>
        <v> 01</v>
      </c>
      <c r="D21" s="8" t="str">
        <f>ПР5!E21</f>
        <v> 04</v>
      </c>
      <c r="E21" s="8" t="str">
        <f>ПР5!F21</f>
        <v> 01 2 0010110</v>
      </c>
      <c r="F21" s="8" t="str">
        <f>ПР5!G21</f>
        <v> 100</v>
      </c>
      <c r="G21" s="13">
        <f>ПР5!H21</f>
        <v>400.70000000000005</v>
      </c>
      <c r="H21" s="43">
        <f>ПР5!I21</f>
        <v>407.2</v>
      </c>
      <c r="I21" s="45">
        <f t="shared" si="0"/>
        <v>6.499999999999943</v>
      </c>
    </row>
    <row r="22" spans="2:9" ht="18.75" customHeight="1">
      <c r="B22" s="6" t="str">
        <f>ПР5!B22</f>
        <v>Фонд оплаты труда государственных (муниципальных) органов</v>
      </c>
      <c r="C22" s="8" t="str">
        <f>ПР5!D22</f>
        <v> 01</v>
      </c>
      <c r="D22" s="8" t="str">
        <f>ПР5!E22</f>
        <v> 04</v>
      </c>
      <c r="E22" s="8" t="str">
        <f>ПР5!F22</f>
        <v> 01 2 0010110</v>
      </c>
      <c r="F22" s="8">
        <f>ПР5!G22</f>
        <v>121</v>
      </c>
      <c r="G22" s="13">
        <f>ПР5!H22</f>
        <v>307.8</v>
      </c>
      <c r="H22" s="43">
        <f>ПР5!I22</f>
        <v>314.2</v>
      </c>
      <c r="I22" s="45">
        <f t="shared" si="0"/>
        <v>6.399999999999977</v>
      </c>
    </row>
    <row r="23" spans="2:9" ht="18.75" customHeight="1">
      <c r="B23" s="6" t="str">
        <f>ПР5!B23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8" t="str">
        <f>ПР5!D23</f>
        <v> 01</v>
      </c>
      <c r="D23" s="8" t="str">
        <f>ПР5!E23</f>
        <v> 04</v>
      </c>
      <c r="E23" s="8" t="str">
        <f>ПР5!F23</f>
        <v> 01 2 0010110</v>
      </c>
      <c r="F23" s="8">
        <f>ПР5!G23</f>
        <v>129</v>
      </c>
      <c r="G23" s="13">
        <f>ПР5!H23</f>
        <v>92.9</v>
      </c>
      <c r="H23" s="43">
        <f>ПР5!I23</f>
        <v>93</v>
      </c>
      <c r="I23" s="45">
        <f t="shared" si="0"/>
        <v>0.09999999999999432</v>
      </c>
    </row>
    <row r="24" spans="1:9" ht="33.75" customHeight="1">
      <c r="A24" s="2" t="s">
        <v>5</v>
      </c>
      <c r="B24" s="6" t="str">
        <f>ПР5!B24</f>
        <v>Закупка товаров, работ и услуг для государственных (муниципальных) нужд</v>
      </c>
      <c r="C24" s="8" t="str">
        <f>ПР5!D24</f>
        <v> 01</v>
      </c>
      <c r="D24" s="8" t="str">
        <f>ПР5!E24</f>
        <v> 04</v>
      </c>
      <c r="E24" s="8" t="str">
        <f>ПР5!F24</f>
        <v> 01 2 0010110</v>
      </c>
      <c r="F24" s="8" t="str">
        <f>ПР5!G24</f>
        <v> 200</v>
      </c>
      <c r="G24" s="13">
        <f>ПР5!H24</f>
        <v>936.4</v>
      </c>
      <c r="H24" s="43">
        <f>ПР5!I24</f>
        <v>1040.8</v>
      </c>
      <c r="I24" s="45">
        <f t="shared" si="0"/>
        <v>104.39999999999998</v>
      </c>
    </row>
    <row r="25" spans="2:9" ht="33.75" customHeight="1">
      <c r="B25" s="6" t="str">
        <f>ПР5!B25</f>
        <v>Прочая закупка товаров, работ и услуг</v>
      </c>
      <c r="C25" s="8" t="str">
        <f>ПР5!D25</f>
        <v> 01</v>
      </c>
      <c r="D25" s="8" t="str">
        <f>ПР5!E25</f>
        <v> 04</v>
      </c>
      <c r="E25" s="8" t="str">
        <f>ПР5!F25</f>
        <v> 01 2 0010110</v>
      </c>
      <c r="F25" s="8">
        <f>ПР5!G25</f>
        <v>244</v>
      </c>
      <c r="G25" s="13">
        <f>ПР5!H25</f>
        <v>353.6</v>
      </c>
      <c r="H25" s="43">
        <f>ПР5!I25</f>
        <v>455</v>
      </c>
      <c r="I25" s="45">
        <f t="shared" si="0"/>
        <v>101.39999999999998</v>
      </c>
    </row>
    <row r="26" spans="2:9" ht="33.75" customHeight="1">
      <c r="B26" s="6" t="str">
        <f>ПР5!B26</f>
        <v>Закупка энергетических ресурсов</v>
      </c>
      <c r="C26" s="8" t="str">
        <f>ПР5!D26</f>
        <v> 01</v>
      </c>
      <c r="D26" s="8" t="str">
        <f>ПР5!E26</f>
        <v> 04</v>
      </c>
      <c r="E26" s="8" t="str">
        <f>ПР5!F26</f>
        <v> 01 2 0010110</v>
      </c>
      <c r="F26" s="8">
        <f>ПР5!G26</f>
        <v>247</v>
      </c>
      <c r="G26" s="13">
        <f>ПР5!H26</f>
        <v>582.8</v>
      </c>
      <c r="H26" s="43">
        <f>ПР5!I26</f>
        <v>585.8</v>
      </c>
      <c r="I26" s="45">
        <f t="shared" si="0"/>
        <v>3</v>
      </c>
    </row>
    <row r="27" spans="1:9" ht="21" customHeight="1">
      <c r="A27" s="2" t="s">
        <v>5</v>
      </c>
      <c r="B27" s="6" t="str">
        <f>ПР5!B27</f>
        <v> Уплата налогов, сборов и иных платежей</v>
      </c>
      <c r="C27" s="8" t="str">
        <f>ПР5!D27</f>
        <v> 01</v>
      </c>
      <c r="D27" s="8" t="str">
        <f>ПР5!E27</f>
        <v> 04</v>
      </c>
      <c r="E27" s="8" t="str">
        <f>ПР5!F27</f>
        <v> 01 2 0010110</v>
      </c>
      <c r="F27" s="8" t="str">
        <f>ПР5!G27</f>
        <v> 850</v>
      </c>
      <c r="G27" s="13">
        <f>ПР5!H27</f>
        <v>12.8</v>
      </c>
      <c r="H27" s="43">
        <f>ПР5!I27</f>
        <v>12.8</v>
      </c>
      <c r="I27" s="45">
        <f t="shared" si="0"/>
        <v>0</v>
      </c>
    </row>
    <row r="28" spans="2:9" ht="21" customHeight="1">
      <c r="B28" s="6" t="str">
        <f>ПР5!B28</f>
        <v>Уплата налога на имущество организаций и земельного налога</v>
      </c>
      <c r="C28" s="8" t="str">
        <f>ПР5!D28</f>
        <v> 01</v>
      </c>
      <c r="D28" s="8" t="str">
        <f>ПР5!E28</f>
        <v> 04</v>
      </c>
      <c r="E28" s="8" t="str">
        <f>ПР5!F28</f>
        <v> 01 2 0010110</v>
      </c>
      <c r="F28" s="8">
        <f>ПР5!G28</f>
        <v>851</v>
      </c>
      <c r="G28" s="13">
        <f>ПР5!H28</f>
        <v>1.8</v>
      </c>
      <c r="H28" s="43">
        <f>ПР5!I28</f>
        <v>2.4</v>
      </c>
      <c r="I28" s="45">
        <f t="shared" si="0"/>
        <v>0.5999999999999999</v>
      </c>
    </row>
    <row r="29" spans="2:9" ht="21" customHeight="1">
      <c r="B29" s="6" t="str">
        <f>ПР5!B29</f>
        <v>Уплата прочих налогов, сборов</v>
      </c>
      <c r="C29" s="8" t="str">
        <f>ПР5!D29</f>
        <v> 01</v>
      </c>
      <c r="D29" s="8" t="str">
        <f>ПР5!E29</f>
        <v> 04</v>
      </c>
      <c r="E29" s="8" t="str">
        <f>ПР5!F29</f>
        <v> 01 2 0010110</v>
      </c>
      <c r="F29" s="8">
        <f>ПР5!G29</f>
        <v>852</v>
      </c>
      <c r="G29" s="13">
        <f>ПР5!H29</f>
        <v>8</v>
      </c>
      <c r="H29" s="43">
        <f>ПР5!I29</f>
        <v>8</v>
      </c>
      <c r="I29" s="45">
        <f t="shared" si="0"/>
        <v>0</v>
      </c>
    </row>
    <row r="30" spans="2:9" ht="20.25" customHeight="1">
      <c r="B30" s="6" t="str">
        <f>ПР5!B30</f>
        <v>Уплата иных платежей</v>
      </c>
      <c r="C30" s="8" t="str">
        <f>ПР5!D30</f>
        <v> 01</v>
      </c>
      <c r="D30" s="8" t="str">
        <f>ПР5!E30</f>
        <v> 04</v>
      </c>
      <c r="E30" s="8" t="str">
        <f>ПР5!F30</f>
        <v> 01 2 0010110</v>
      </c>
      <c r="F30" s="8">
        <f>ПР5!G30</f>
        <v>853</v>
      </c>
      <c r="G30" s="13">
        <f>ПР5!H30</f>
        <v>3</v>
      </c>
      <c r="H30" s="43">
        <f>ПР5!I30</f>
        <v>2.4</v>
      </c>
      <c r="I30" s="45">
        <f t="shared" si="0"/>
        <v>-0.6000000000000001</v>
      </c>
    </row>
    <row r="31" spans="1:9" ht="18.75" customHeight="1" hidden="1">
      <c r="A31" s="2" t="s">
        <v>5</v>
      </c>
      <c r="B31" s="6" t="str">
        <f>ПР5!B31</f>
        <v>Расходы за счет субсидии КБ на обеспечение расчетов за уголь (отопление) уентрального аппарата органов местного самоуправления</v>
      </c>
      <c r="C31" s="8" t="str">
        <f>ПР5!D31</f>
        <v> 01</v>
      </c>
      <c r="D31" s="8" t="str">
        <f>ПР5!E31</f>
        <v> 04</v>
      </c>
      <c r="E31" s="8" t="str">
        <f>ПР5!F31</f>
        <v> 01 2 00S1190</v>
      </c>
      <c r="F31" s="8" t="str">
        <f>ПР5!G31</f>
        <v>000</v>
      </c>
      <c r="G31" s="13">
        <f>ПР5!H31</f>
        <v>0</v>
      </c>
      <c r="H31" s="43">
        <f>ПР5!I31</f>
        <v>0</v>
      </c>
      <c r="I31" s="45">
        <f t="shared" si="0"/>
        <v>0</v>
      </c>
    </row>
    <row r="32" spans="1:9" ht="18.75" customHeight="1" hidden="1">
      <c r="A32" s="2" t="s">
        <v>5</v>
      </c>
      <c r="B32" s="6" t="str">
        <f>ПР5!B32</f>
        <v>Закупка товаров, работ и услуг для государственных (муниципальных) нужд</v>
      </c>
      <c r="C32" s="8" t="str">
        <f>ПР5!D32</f>
        <v> 01</v>
      </c>
      <c r="D32" s="8" t="str">
        <f>ПР5!E32</f>
        <v> 04</v>
      </c>
      <c r="E32" s="8" t="str">
        <f>ПР5!F32</f>
        <v> 01 2 00S1190</v>
      </c>
      <c r="F32" s="8" t="str">
        <f>ПР5!G32</f>
        <v> 200</v>
      </c>
      <c r="G32" s="13">
        <f>ПР5!H32</f>
        <v>0</v>
      </c>
      <c r="H32" s="43">
        <f>ПР5!I32</f>
        <v>0</v>
      </c>
      <c r="I32" s="45">
        <f t="shared" si="0"/>
        <v>0</v>
      </c>
    </row>
    <row r="33" spans="2:9" ht="18.75" customHeight="1" hidden="1">
      <c r="B33" s="6" t="str">
        <f>ПР5!B33</f>
        <v>Закупка энергетических ресурсов</v>
      </c>
      <c r="C33" s="8" t="str">
        <f>ПР5!D33</f>
        <v> 01</v>
      </c>
      <c r="D33" s="8" t="str">
        <f>ПР5!E33</f>
        <v> 04</v>
      </c>
      <c r="E33" s="8" t="str">
        <f>ПР5!F33</f>
        <v> 01 2 00S1190</v>
      </c>
      <c r="F33" s="8">
        <f>ПР5!G33</f>
        <v>247</v>
      </c>
      <c r="G33" s="13">
        <f>ПР5!H33</f>
        <v>0</v>
      </c>
      <c r="H33" s="43">
        <f>ПР5!I33</f>
        <v>0</v>
      </c>
      <c r="I33" s="45">
        <f t="shared" si="0"/>
        <v>0</v>
      </c>
    </row>
    <row r="34" spans="2:9" ht="48" customHeight="1">
      <c r="B34" s="6" t="str">
        <f>ПР5!B34</f>
        <v>Обеспечение деятельности финансовых, налоговых и таможенных органов финансового (финансово-бюджетного) надзора</v>
      </c>
      <c r="C34" s="8" t="str">
        <f>ПР5!D34</f>
        <v>01</v>
      </c>
      <c r="D34" s="8" t="str">
        <f>ПР5!E34</f>
        <v>06</v>
      </c>
      <c r="E34" s="8" t="str">
        <f>ПР5!F34</f>
        <v> 00 0 00 00000</v>
      </c>
      <c r="F34" s="8" t="str">
        <f>ПР5!G34</f>
        <v> 000</v>
      </c>
      <c r="G34" s="13">
        <f>ПР5!H34</f>
        <v>0.9</v>
      </c>
      <c r="H34" s="43">
        <f>ПР5!I34</f>
        <v>0.9</v>
      </c>
      <c r="I34" s="45">
        <f t="shared" si="0"/>
        <v>0</v>
      </c>
    </row>
    <row r="35" spans="2:9" ht="128.25" customHeight="1">
      <c r="B35" s="36" t="str">
        <f>ПР5!B35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заключенноми договорами</v>
      </c>
      <c r="C35" s="8" t="str">
        <f>ПР5!D35</f>
        <v>01</v>
      </c>
      <c r="D35" s="8" t="str">
        <f>ПР5!E35</f>
        <v>06</v>
      </c>
      <c r="E35" s="8" t="str">
        <f>ПР5!F35</f>
        <v>98 5 00 60510</v>
      </c>
      <c r="F35" s="8" t="str">
        <f>ПР5!G35</f>
        <v> 000</v>
      </c>
      <c r="G35" s="13">
        <f>ПР5!H35</f>
        <v>0.9</v>
      </c>
      <c r="H35" s="43">
        <f>ПР5!I35</f>
        <v>0.9</v>
      </c>
      <c r="I35" s="45">
        <f t="shared" si="0"/>
        <v>0</v>
      </c>
    </row>
    <row r="36" spans="2:9" ht="21.75" customHeight="1">
      <c r="B36" s="6" t="str">
        <f>ПР5!B36</f>
        <v>Межбюджетные трансферты</v>
      </c>
      <c r="C36" s="8" t="str">
        <f>ПР5!D36</f>
        <v>01</v>
      </c>
      <c r="D36" s="8" t="str">
        <f>ПР5!E36</f>
        <v>06</v>
      </c>
      <c r="E36" s="8" t="str">
        <f>ПР5!F36</f>
        <v>98 5 00 60510</v>
      </c>
      <c r="F36" s="8" t="str">
        <f>ПР5!G36</f>
        <v>500</v>
      </c>
      <c r="G36" s="13">
        <f>ПР5!H36</f>
        <v>0.9</v>
      </c>
      <c r="H36" s="43">
        <f>ПР5!I36</f>
        <v>0.9</v>
      </c>
      <c r="I36" s="45">
        <f t="shared" si="0"/>
        <v>0</v>
      </c>
    </row>
    <row r="37" spans="2:9" ht="18.75">
      <c r="B37" s="6" t="str">
        <f>ПР5!B37</f>
        <v>Иные межбюджетные трансферты</v>
      </c>
      <c r="C37" s="8" t="str">
        <f>ПР5!D37</f>
        <v>01</v>
      </c>
      <c r="D37" s="8" t="str">
        <f>ПР5!E37</f>
        <v>06</v>
      </c>
      <c r="E37" s="8" t="str">
        <f>ПР5!F37</f>
        <v>98 5 00 60510</v>
      </c>
      <c r="F37" s="8" t="str">
        <f>ПР5!G37</f>
        <v>540</v>
      </c>
      <c r="G37" s="13">
        <f>ПР5!H37</f>
        <v>0.9</v>
      </c>
      <c r="H37" s="43">
        <f>ПР5!I37</f>
        <v>0.9</v>
      </c>
      <c r="I37" s="45">
        <f t="shared" si="0"/>
        <v>0</v>
      </c>
    </row>
    <row r="38" spans="2:9" ht="31.5" customHeight="1" hidden="1">
      <c r="B38" s="25" t="str">
        <f>ПР5!B38</f>
        <v>Обеспечение проведения выборов и референдумов</v>
      </c>
      <c r="C38" s="8" t="str">
        <f>ПР5!D38</f>
        <v>01</v>
      </c>
      <c r="D38" s="8" t="str">
        <f>ПР5!E38</f>
        <v>07</v>
      </c>
      <c r="E38" s="8" t="str">
        <f>ПР5!F38</f>
        <v> 00 0 00 00000</v>
      </c>
      <c r="F38" s="8" t="str">
        <f>ПР5!G38</f>
        <v>000</v>
      </c>
      <c r="G38" s="13">
        <f>ПР5!H38</f>
        <v>0.5</v>
      </c>
      <c r="H38" s="43">
        <f>ПР5!I38</f>
        <v>0.5</v>
      </c>
      <c r="I38" s="45">
        <f t="shared" si="0"/>
        <v>0</v>
      </c>
    </row>
    <row r="39" spans="2:9" ht="31.5">
      <c r="B39" s="25" t="str">
        <f>ПР5!B39</f>
        <v>Проведение выборов в представительные органы муниципального образования</v>
      </c>
      <c r="C39" s="8" t="str">
        <f>ПР5!D39</f>
        <v>01</v>
      </c>
      <c r="D39" s="8" t="str">
        <f>ПР5!E39</f>
        <v>07</v>
      </c>
      <c r="E39" s="8" t="str">
        <f>ПР5!F39</f>
        <v>01 3 00 10240</v>
      </c>
      <c r="F39" s="8" t="str">
        <f>ПР5!G39</f>
        <v>000</v>
      </c>
      <c r="G39" s="13">
        <f>ПР5!H39</f>
        <v>0</v>
      </c>
      <c r="H39" s="43">
        <f>ПР5!I39</f>
        <v>0</v>
      </c>
      <c r="I39" s="45">
        <f t="shared" si="0"/>
        <v>0</v>
      </c>
    </row>
    <row r="40" spans="2:9" ht="18.75">
      <c r="B40" s="25" t="str">
        <f>ПР5!B40</f>
        <v>Специальные расходы</v>
      </c>
      <c r="C40" s="8" t="str">
        <f>ПР5!D40</f>
        <v>01</v>
      </c>
      <c r="D40" s="8" t="str">
        <f>ПР5!E40</f>
        <v>07</v>
      </c>
      <c r="E40" s="8" t="str">
        <f>ПР5!F40</f>
        <v>01 3 00 10240</v>
      </c>
      <c r="F40" s="8" t="str">
        <f>ПР5!G40</f>
        <v>880</v>
      </c>
      <c r="G40" s="13">
        <f>ПР5!H40</f>
        <v>0</v>
      </c>
      <c r="H40" s="43">
        <f>ПР5!I40</f>
        <v>0</v>
      </c>
      <c r="I40" s="45">
        <f t="shared" si="0"/>
        <v>0</v>
      </c>
    </row>
    <row r="41" spans="2:9" ht="31.5">
      <c r="B41" s="25" t="str">
        <f>ПР5!B41</f>
        <v>Проведение выборов главы муниципального образования</v>
      </c>
      <c r="C41" s="8" t="str">
        <f>ПР5!D41</f>
        <v>01</v>
      </c>
      <c r="D41" s="8" t="str">
        <f>ПР5!E41</f>
        <v>07</v>
      </c>
      <c r="E41" s="8" t="str">
        <f>ПР5!F41</f>
        <v>01 3 00 10250</v>
      </c>
      <c r="F41" s="8" t="str">
        <f>ПР5!G41</f>
        <v>000</v>
      </c>
      <c r="G41" s="13">
        <f>ПР5!H41</f>
        <v>0.5</v>
      </c>
      <c r="H41" s="43">
        <f>ПР5!I41</f>
        <v>0.5</v>
      </c>
      <c r="I41" s="45">
        <f t="shared" si="0"/>
        <v>0</v>
      </c>
    </row>
    <row r="42" spans="2:9" ht="18.75">
      <c r="B42" s="25" t="str">
        <f>ПР5!B42</f>
        <v>Специальные расходы</v>
      </c>
      <c r="C42" s="8" t="str">
        <f>ПР5!D42</f>
        <v>01</v>
      </c>
      <c r="D42" s="8" t="str">
        <f>ПР5!E42</f>
        <v>07</v>
      </c>
      <c r="E42" s="8" t="str">
        <f>ПР5!F42</f>
        <v>01 3 00 10250</v>
      </c>
      <c r="F42" s="8" t="str">
        <f>ПР5!G42</f>
        <v>880</v>
      </c>
      <c r="G42" s="13">
        <f>ПР5!H42</f>
        <v>0.5</v>
      </c>
      <c r="H42" s="43">
        <f>ПР5!I42</f>
        <v>0.5</v>
      </c>
      <c r="I42" s="45">
        <f t="shared" si="0"/>
        <v>0</v>
      </c>
    </row>
    <row r="43" spans="2:9" ht="21.75" customHeight="1">
      <c r="B43" s="25" t="str">
        <f>ПР5!B43</f>
        <v>Резервные фонды</v>
      </c>
      <c r="C43" s="8" t="str">
        <f>ПР5!D43</f>
        <v>01</v>
      </c>
      <c r="D43" s="8" t="str">
        <f>ПР5!E43</f>
        <v>11</v>
      </c>
      <c r="E43" s="8" t="str">
        <f>ПР5!F43</f>
        <v> 00 0 00 00000</v>
      </c>
      <c r="F43" s="8" t="str">
        <f>ПР5!G43</f>
        <v> 000</v>
      </c>
      <c r="G43" s="13">
        <f>ПР5!H43</f>
        <v>3</v>
      </c>
      <c r="H43" s="43">
        <f>ПР5!I43</f>
        <v>3</v>
      </c>
      <c r="I43" s="45">
        <f t="shared" si="0"/>
        <v>0</v>
      </c>
    </row>
    <row r="44" spans="2:9" ht="21.75" customHeight="1">
      <c r="B44" s="25" t="str">
        <f>ПР5!B44</f>
        <v>Резервные фонды местных администраций</v>
      </c>
      <c r="C44" s="8" t="str">
        <f>ПР5!D44</f>
        <v>01</v>
      </c>
      <c r="D44" s="8" t="str">
        <f>ПР5!E44</f>
        <v>11</v>
      </c>
      <c r="E44" s="8" t="str">
        <f>ПР5!F44</f>
        <v>99 1 00 14100</v>
      </c>
      <c r="F44" s="8" t="str">
        <f>ПР5!G44</f>
        <v> 000</v>
      </c>
      <c r="G44" s="13">
        <f>ПР5!H44</f>
        <v>3</v>
      </c>
      <c r="H44" s="43">
        <f>ПР5!I44</f>
        <v>3</v>
      </c>
      <c r="I44" s="45">
        <f t="shared" si="0"/>
        <v>0</v>
      </c>
    </row>
    <row r="45" spans="2:9" ht="21.75" customHeight="1">
      <c r="B45" s="25" t="str">
        <f>ПР5!B45</f>
        <v>Резервные средства</v>
      </c>
      <c r="C45" s="8" t="str">
        <f>ПР5!D45</f>
        <v>01</v>
      </c>
      <c r="D45" s="8" t="str">
        <f>ПР5!E45</f>
        <v>11</v>
      </c>
      <c r="E45" s="8" t="str">
        <f>ПР5!F45</f>
        <v>99 1 00 14100</v>
      </c>
      <c r="F45" s="8" t="str">
        <f>ПР5!G45</f>
        <v>870</v>
      </c>
      <c r="G45" s="13">
        <f>ПР5!H45</f>
        <v>3</v>
      </c>
      <c r="H45" s="43">
        <f>ПР5!I45</f>
        <v>3</v>
      </c>
      <c r="I45" s="45">
        <f t="shared" si="0"/>
        <v>0</v>
      </c>
    </row>
    <row r="46" spans="1:9" ht="19.5" customHeight="1">
      <c r="A46" s="2" t="s">
        <v>5</v>
      </c>
      <c r="B46" s="25" t="str">
        <f>ПР5!B46</f>
        <v> Другие общегосударственные вопросы</v>
      </c>
      <c r="C46" s="8" t="str">
        <f>ПР5!D46</f>
        <v> 01</v>
      </c>
      <c r="D46" s="8" t="str">
        <f>ПР5!E46</f>
        <v> 13</v>
      </c>
      <c r="E46" s="8" t="str">
        <f>ПР5!F46</f>
        <v> 00 0 00 00000</v>
      </c>
      <c r="F46" s="8" t="str">
        <f>ПР5!G46</f>
        <v> 000</v>
      </c>
      <c r="G46" s="13">
        <f>ПР5!H46</f>
        <v>1043.9</v>
      </c>
      <c r="H46" s="43">
        <f>ПР5!I46</f>
        <v>1043.9</v>
      </c>
      <c r="I46" s="45">
        <f t="shared" si="0"/>
        <v>0</v>
      </c>
    </row>
    <row r="47" spans="1:9" ht="20.25" customHeight="1">
      <c r="A47" s="2" t="s">
        <v>5</v>
      </c>
      <c r="B47" s="25" t="str">
        <f>ПР5!B47</f>
        <v>Прочие выплаты по обязательсвам государства</v>
      </c>
      <c r="C47" s="8" t="str">
        <f>ПР5!D47</f>
        <v> 01</v>
      </c>
      <c r="D47" s="8" t="str">
        <f>ПР5!E47</f>
        <v> 13</v>
      </c>
      <c r="E47" s="8" t="str">
        <f>ПР5!F47</f>
        <v> 99 9 00 14710</v>
      </c>
      <c r="F47" s="8" t="str">
        <f>ПР5!G47</f>
        <v> 000</v>
      </c>
      <c r="G47" s="13">
        <f>ПР5!H47</f>
        <v>1043.9</v>
      </c>
      <c r="H47" s="43">
        <f>ПР5!I47</f>
        <v>1043.9</v>
      </c>
      <c r="I47" s="45">
        <f t="shared" si="0"/>
        <v>0</v>
      </c>
    </row>
    <row r="48" spans="1:9" ht="65.25" customHeight="1">
      <c r="A48" s="2" t="s">
        <v>5</v>
      </c>
      <c r="B48" s="25" t="str">
        <f>ПР5!B48</f>
        <v> Расходы на выплаты персоналу в целях обеспечения выполнения функций муниципальными органами, казенными учреждениями</v>
      </c>
      <c r="C48" s="8" t="str">
        <f>ПР5!D48</f>
        <v> 01</v>
      </c>
      <c r="D48" s="8" t="str">
        <f>ПР5!E48</f>
        <v> 13</v>
      </c>
      <c r="E48" s="8" t="str">
        <f>ПР5!F48</f>
        <v> 99 9 00 14710</v>
      </c>
      <c r="F48" s="8" t="str">
        <f>ПР5!G48</f>
        <v> 100</v>
      </c>
      <c r="G48" s="13">
        <f>ПР5!H48</f>
        <v>448</v>
      </c>
      <c r="H48" s="43">
        <f>ПР5!I48</f>
        <v>448</v>
      </c>
      <c r="I48" s="45">
        <f t="shared" si="0"/>
        <v>0</v>
      </c>
    </row>
    <row r="49" spans="2:9" ht="38.25" customHeight="1">
      <c r="B49" s="25" t="str">
        <f>ПР5!B49</f>
        <v>Фонд оплаты труда государственных (муниципальных) органов</v>
      </c>
      <c r="C49" s="8" t="str">
        <f>ПР5!D49</f>
        <v> 01</v>
      </c>
      <c r="D49" s="8" t="str">
        <f>ПР5!E49</f>
        <v> 13</v>
      </c>
      <c r="E49" s="8" t="str">
        <f>ПР5!F49</f>
        <v> 99 9 00 14710</v>
      </c>
      <c r="F49" s="8">
        <f>ПР5!G49</f>
        <v>121</v>
      </c>
      <c r="G49" s="13">
        <f>ПР5!H49</f>
        <v>344</v>
      </c>
      <c r="H49" s="43">
        <f>ПР5!I49</f>
        <v>344</v>
      </c>
      <c r="I49" s="45">
        <f t="shared" si="0"/>
        <v>0</v>
      </c>
    </row>
    <row r="50" spans="2:9" ht="65.25" customHeight="1">
      <c r="B50" s="25" t="str">
        <f>ПР5!B50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50" s="8" t="str">
        <f>ПР5!D50</f>
        <v> 01</v>
      </c>
      <c r="D50" s="8" t="str">
        <f>ПР5!E50</f>
        <v> 13</v>
      </c>
      <c r="E50" s="8" t="str">
        <f>ПР5!F50</f>
        <v> 99 9 00 14710</v>
      </c>
      <c r="F50" s="8">
        <f>ПР5!G50</f>
        <v>129</v>
      </c>
      <c r="G50" s="13">
        <f>ПР5!H50</f>
        <v>104</v>
      </c>
      <c r="H50" s="43">
        <f>ПР5!I50</f>
        <v>104</v>
      </c>
      <c r="I50" s="45">
        <f t="shared" si="0"/>
        <v>0</v>
      </c>
    </row>
    <row r="51" spans="1:9" ht="36" customHeight="1">
      <c r="A51" s="2" t="s">
        <v>5</v>
      </c>
      <c r="B51" s="25" t="str">
        <f>ПР5!B51</f>
        <v>Закупка товаров, работ и услуг для государственных (муниципальных) нужд</v>
      </c>
      <c r="C51" s="8" t="str">
        <f>ПР5!D51</f>
        <v> 01</v>
      </c>
      <c r="D51" s="8" t="str">
        <f>ПР5!E51</f>
        <v> 13</v>
      </c>
      <c r="E51" s="8" t="str">
        <f>ПР5!F51</f>
        <v> 99 9 00 14710</v>
      </c>
      <c r="F51" s="8">
        <f>ПР5!G51</f>
        <v>200</v>
      </c>
      <c r="G51" s="13">
        <f>ПР5!H51</f>
        <v>566.2</v>
      </c>
      <c r="H51" s="43">
        <f>ПР5!I51</f>
        <v>566.2</v>
      </c>
      <c r="I51" s="45">
        <f t="shared" si="0"/>
        <v>0</v>
      </c>
    </row>
    <row r="52" spans="2:9" ht="23.25" customHeight="1">
      <c r="B52" s="25" t="str">
        <f>ПР5!B52</f>
        <v>Прочая закупка товаров, работ и услуг</v>
      </c>
      <c r="C52" s="8" t="str">
        <f>ПР5!D52</f>
        <v> 01</v>
      </c>
      <c r="D52" s="8" t="str">
        <f>ПР5!E52</f>
        <v> 13</v>
      </c>
      <c r="E52" s="8" t="str">
        <f>ПР5!F52</f>
        <v> 99 9 00 14710</v>
      </c>
      <c r="F52" s="8">
        <f>ПР5!G52</f>
        <v>244</v>
      </c>
      <c r="G52" s="13">
        <f>ПР5!H52</f>
        <v>566.2</v>
      </c>
      <c r="H52" s="43">
        <f>ПР5!I52</f>
        <v>566.2</v>
      </c>
      <c r="I52" s="45">
        <f t="shared" si="0"/>
        <v>0</v>
      </c>
    </row>
    <row r="53" spans="1:9" ht="24" customHeight="1">
      <c r="A53" s="2" t="s">
        <v>5</v>
      </c>
      <c r="B53" s="25" t="str">
        <f>ПР5!B53</f>
        <v> Уплата налогов, сборов и иных платежей</v>
      </c>
      <c r="C53" s="8" t="str">
        <f>ПР5!D53</f>
        <v> 01</v>
      </c>
      <c r="D53" s="8" t="str">
        <f>ПР5!E53</f>
        <v> 13</v>
      </c>
      <c r="E53" s="8" t="str">
        <f>ПР5!F53</f>
        <v> 99 9 00 14710</v>
      </c>
      <c r="F53" s="8" t="str">
        <f>ПР5!G53</f>
        <v> 850</v>
      </c>
      <c r="G53" s="13">
        <f>ПР5!H53</f>
        <v>29.7</v>
      </c>
      <c r="H53" s="43">
        <f>ПР5!I53</f>
        <v>29.7</v>
      </c>
      <c r="I53" s="45">
        <f t="shared" si="0"/>
        <v>0</v>
      </c>
    </row>
    <row r="54" spans="2:9" ht="31.5" customHeight="1">
      <c r="B54" s="25" t="str">
        <f>ПР5!B54</f>
        <v>Уплата налога на имущество организаций и земельного налога</v>
      </c>
      <c r="C54" s="8" t="str">
        <f>ПР5!D54</f>
        <v> 01</v>
      </c>
      <c r="D54" s="8" t="str">
        <f>ПР5!E54</f>
        <v> 13</v>
      </c>
      <c r="E54" s="8" t="str">
        <f>ПР5!F54</f>
        <v> 99 9 00 14710</v>
      </c>
      <c r="F54" s="8">
        <f>ПР5!G54</f>
        <v>851</v>
      </c>
      <c r="G54" s="13">
        <f>ПР5!H54</f>
        <v>24.9</v>
      </c>
      <c r="H54" s="43">
        <f>ПР5!I54</f>
        <v>24.9</v>
      </c>
      <c r="I54" s="45">
        <f t="shared" si="0"/>
        <v>0</v>
      </c>
    </row>
    <row r="55" spans="2:9" ht="24" customHeight="1">
      <c r="B55" s="25" t="str">
        <f>ПР5!B55</f>
        <v>Уплата иных платежей</v>
      </c>
      <c r="C55" s="8" t="str">
        <f>ПР5!D55</f>
        <v> 01</v>
      </c>
      <c r="D55" s="8" t="str">
        <f>ПР5!E55</f>
        <v> 13</v>
      </c>
      <c r="E55" s="8" t="str">
        <f>ПР5!F55</f>
        <v> 99 9 00 14710</v>
      </c>
      <c r="F55" s="8">
        <f>ПР5!G55</f>
        <v>853</v>
      </c>
      <c r="G55" s="13">
        <f>ПР5!H55</f>
        <v>4.8</v>
      </c>
      <c r="H55" s="43">
        <f>ПР5!I55</f>
        <v>4.8</v>
      </c>
      <c r="I55" s="45">
        <f t="shared" si="0"/>
        <v>0</v>
      </c>
    </row>
    <row r="56" spans="1:9" ht="18.75" customHeight="1">
      <c r="A56" s="2" t="s">
        <v>5</v>
      </c>
      <c r="B56" s="25" t="str">
        <f>ПР5!B56</f>
        <v> Национальная оборона</v>
      </c>
      <c r="C56" s="8" t="str">
        <f>ПР5!D56</f>
        <v> 02</v>
      </c>
      <c r="D56" s="8" t="str">
        <f>ПР5!E56</f>
        <v> 00</v>
      </c>
      <c r="E56" s="8" t="str">
        <f>ПР5!F56</f>
        <v> 00 0 00 00000</v>
      </c>
      <c r="F56" s="8" t="str">
        <f>ПР5!G56</f>
        <v> 000</v>
      </c>
      <c r="G56" s="13">
        <f>ПР5!H56</f>
        <v>231.89999999999998</v>
      </c>
      <c r="H56" s="43">
        <f>ПР5!I56</f>
        <v>231.9</v>
      </c>
      <c r="I56" s="45">
        <f t="shared" si="0"/>
        <v>0</v>
      </c>
    </row>
    <row r="57" spans="1:9" ht="18.75" customHeight="1">
      <c r="A57" s="2" t="s">
        <v>5</v>
      </c>
      <c r="B57" s="25" t="str">
        <f>ПР5!B57</f>
        <v> Мобилизационная и вневойсковая подготовка</v>
      </c>
      <c r="C57" s="8" t="str">
        <f>ПР5!D57</f>
        <v> 02</v>
      </c>
      <c r="D57" s="8" t="str">
        <f>ПР5!E57</f>
        <v> 03</v>
      </c>
      <c r="E57" s="8" t="str">
        <f>ПР5!F57</f>
        <v> 00 0 00 00000</v>
      </c>
      <c r="F57" s="8" t="str">
        <f>ПР5!G57</f>
        <v> 000</v>
      </c>
      <c r="G57" s="13">
        <f>ПР5!H57</f>
        <v>231.89999999999998</v>
      </c>
      <c r="H57" s="43">
        <f>ПР5!I57</f>
        <v>231.9</v>
      </c>
      <c r="I57" s="45">
        <f t="shared" si="0"/>
        <v>0</v>
      </c>
    </row>
    <row r="58" spans="1:9" ht="33" customHeight="1">
      <c r="A58" s="2" t="s">
        <v>5</v>
      </c>
      <c r="B58" s="25" t="str">
        <f>ПР5!B58</f>
        <v> Осуществление первичного воинского учета на территориях, где отсутствуют военные комиссариаты</v>
      </c>
      <c r="C58" s="8" t="str">
        <f>ПР5!D58</f>
        <v> 02</v>
      </c>
      <c r="D58" s="8" t="str">
        <f>ПР5!E58</f>
        <v> 03</v>
      </c>
      <c r="E58" s="8" t="str">
        <f>ПР5!F58</f>
        <v> 01 4 00 51180</v>
      </c>
      <c r="F58" s="8" t="str">
        <f>ПР5!G58</f>
        <v> 000</v>
      </c>
      <c r="G58" s="13">
        <f>ПР5!H58</f>
        <v>231.89999999999998</v>
      </c>
      <c r="H58" s="43">
        <f>ПР5!I58</f>
        <v>231.9</v>
      </c>
      <c r="I58" s="45">
        <f t="shared" si="0"/>
        <v>0</v>
      </c>
    </row>
    <row r="59" spans="1:9" ht="51" customHeight="1">
      <c r="A59" s="2" t="s">
        <v>5</v>
      </c>
      <c r="B59" s="25" t="str">
        <f>ПР5!B59</f>
        <v> Расходы на выплаты персоналу в целях обеспечения выполнения функций муниципальными органами, казенными учреждениями</v>
      </c>
      <c r="C59" s="8" t="str">
        <f>ПР5!D59</f>
        <v> 02</v>
      </c>
      <c r="D59" s="8" t="str">
        <f>ПР5!E59</f>
        <v> 03</v>
      </c>
      <c r="E59" s="8" t="str">
        <f>ПР5!F59</f>
        <v> 01 4 00 51180</v>
      </c>
      <c r="F59" s="8" t="str">
        <f>ПР5!G59</f>
        <v> 100</v>
      </c>
      <c r="G59" s="13">
        <f>ПР5!H59</f>
        <v>227.39999999999998</v>
      </c>
      <c r="H59" s="43">
        <f>ПР5!I59</f>
        <v>228.20000000000002</v>
      </c>
      <c r="I59" s="45">
        <f t="shared" si="0"/>
        <v>0.8000000000000398</v>
      </c>
    </row>
    <row r="60" spans="2:9" ht="33.75" customHeight="1">
      <c r="B60" s="25" t="str">
        <f>ПР5!B60</f>
        <v>Фонд оплаты труда государственных (муниципальных) органов</v>
      </c>
      <c r="C60" s="8" t="str">
        <f>ПР5!D60</f>
        <v> 02</v>
      </c>
      <c r="D60" s="8" t="str">
        <f>ПР5!E60</f>
        <v> 03</v>
      </c>
      <c r="E60" s="8" t="str">
        <f>ПР5!F60</f>
        <v> 01 4 00 51180</v>
      </c>
      <c r="F60" s="8">
        <f>ПР5!G60</f>
        <v>121</v>
      </c>
      <c r="G60" s="13">
        <f>ПР5!H60</f>
        <v>174.7</v>
      </c>
      <c r="H60" s="43">
        <f>ПР5!I60</f>
        <v>175.3</v>
      </c>
      <c r="I60" s="45">
        <f t="shared" si="0"/>
        <v>0.6000000000000227</v>
      </c>
    </row>
    <row r="61" spans="2:9" ht="51" customHeight="1">
      <c r="B61" s="25" t="str">
        <f>ПР5!B61</f>
        <v>Выплаты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61" s="8" t="str">
        <f>ПР5!D61</f>
        <v> 02</v>
      </c>
      <c r="D61" s="8" t="str">
        <f>ПР5!E61</f>
        <v> 03</v>
      </c>
      <c r="E61" s="8" t="str">
        <f>ПР5!F61</f>
        <v> 01 4 00 51180</v>
      </c>
      <c r="F61" s="8">
        <f>ПР5!G61</f>
        <v>129</v>
      </c>
      <c r="G61" s="13">
        <f>ПР5!H61</f>
        <v>52.7</v>
      </c>
      <c r="H61" s="43">
        <f>ПР5!I61</f>
        <v>52.9</v>
      </c>
      <c r="I61" s="45">
        <f t="shared" si="0"/>
        <v>0.19999999999999574</v>
      </c>
    </row>
    <row r="62" spans="1:9" ht="35.25" customHeight="1" hidden="1">
      <c r="A62" s="2" t="s">
        <v>5</v>
      </c>
      <c r="B62" s="25" t="str">
        <f>ПР5!B62</f>
        <v>Закупка товаров, работ и услуг для государственных (муниципальных) нужд</v>
      </c>
      <c r="C62" s="8" t="str">
        <f>ПР5!D62</f>
        <v> 02</v>
      </c>
      <c r="D62" s="8" t="str">
        <f>ПР5!E62</f>
        <v> 03</v>
      </c>
      <c r="E62" s="8" t="str">
        <f>ПР5!F62</f>
        <v> 01 4 00 51180</v>
      </c>
      <c r="F62" s="8" t="str">
        <f>ПР5!G62</f>
        <v> 200</v>
      </c>
      <c r="G62" s="13">
        <f>ПР5!H62</f>
        <v>4.5</v>
      </c>
      <c r="H62" s="43">
        <f>ПР5!I62</f>
        <v>3.7</v>
      </c>
      <c r="I62" s="45">
        <f t="shared" si="0"/>
        <v>-0.7999999999999998</v>
      </c>
    </row>
    <row r="63" spans="2:9" ht="25.5" customHeight="1" hidden="1">
      <c r="B63" s="25" t="str">
        <f>ПР5!B63</f>
        <v>Прочая закупка товаров, работ и услуг</v>
      </c>
      <c r="C63" s="8" t="str">
        <f>ПР5!D63</f>
        <v> 02</v>
      </c>
      <c r="D63" s="8" t="str">
        <f>ПР5!E63</f>
        <v> 03</v>
      </c>
      <c r="E63" s="8" t="str">
        <f>ПР5!F63</f>
        <v> 01 4 00 51180</v>
      </c>
      <c r="F63" s="8">
        <f>ПР5!G63</f>
        <v>244</v>
      </c>
      <c r="G63" s="13">
        <f>ПР5!H63</f>
        <v>4.5</v>
      </c>
      <c r="H63" s="43">
        <f>ПР5!I63</f>
        <v>3.7</v>
      </c>
      <c r="I63" s="45">
        <f t="shared" si="0"/>
        <v>-0.7999999999999998</v>
      </c>
    </row>
    <row r="64" spans="2:9" ht="35.25" customHeight="1">
      <c r="B64" s="25" t="str">
        <f>ПР5!B64</f>
        <v>Национальная безопасность и правоохранительная деятельность</v>
      </c>
      <c r="C64" s="8" t="str">
        <f>ПР5!D64</f>
        <v>03</v>
      </c>
      <c r="D64" s="8" t="str">
        <f>ПР5!E64</f>
        <v>00</v>
      </c>
      <c r="E64" s="8" t="str">
        <f>ПР5!F64</f>
        <v>00 0 00 00000</v>
      </c>
      <c r="F64" s="8" t="str">
        <f>ПР5!G64</f>
        <v>000</v>
      </c>
      <c r="G64" s="13">
        <f>ПР5!H64</f>
        <v>17</v>
      </c>
      <c r="H64" s="43">
        <f>ПР5!I64</f>
        <v>17</v>
      </c>
      <c r="I64" s="45">
        <f t="shared" si="0"/>
        <v>0</v>
      </c>
    </row>
    <row r="65" spans="2:9" ht="35.25" customHeight="1">
      <c r="B65" s="25" t="str">
        <f>ПР5!B65</f>
        <v>Защита населения и территории от чрезвычайных ситуаций природного и техногенного характера, пожарная безопасность</v>
      </c>
      <c r="C65" s="8" t="str">
        <f>ПР5!D65</f>
        <v>03</v>
      </c>
      <c r="D65" s="8" t="str">
        <f>ПР5!E65</f>
        <v>10</v>
      </c>
      <c r="E65" s="8" t="str">
        <f>ПР5!F65</f>
        <v>00 0 00 00000</v>
      </c>
      <c r="F65" s="8" t="str">
        <f>ПР5!G65</f>
        <v>000</v>
      </c>
      <c r="G65" s="13">
        <f>ПР5!H65</f>
        <v>11</v>
      </c>
      <c r="H65" s="43">
        <f>ПР5!I65</f>
        <v>11</v>
      </c>
      <c r="I65" s="45">
        <f t="shared" si="0"/>
        <v>0</v>
      </c>
    </row>
    <row r="66" spans="2:9" ht="35.25" customHeight="1">
      <c r="B66" s="25" t="str">
        <f>ПР5!B66</f>
        <v>Расходы за счет МБ на финансирование мероприятий по пожарной безопасности</v>
      </c>
      <c r="C66" s="8" t="str">
        <f>ПР5!D66</f>
        <v>03</v>
      </c>
      <c r="D66" s="8" t="str">
        <f>ПР5!E66</f>
        <v>10</v>
      </c>
      <c r="E66" s="8" t="str">
        <f>ПР5!F66</f>
        <v>93 9 00 600100</v>
      </c>
      <c r="F66" s="8" t="str">
        <f>ПР5!G66</f>
        <v>000</v>
      </c>
      <c r="G66" s="13">
        <f>ПР5!H66</f>
        <v>11</v>
      </c>
      <c r="H66" s="43">
        <f>ПР5!I66</f>
        <v>11</v>
      </c>
      <c r="I66" s="45">
        <f t="shared" si="0"/>
        <v>0</v>
      </c>
    </row>
    <row r="67" spans="2:9" ht="35.25" customHeight="1">
      <c r="B67" s="25" t="str">
        <f>ПР5!B67</f>
        <v>Закупка товаров, работ и услуг для государственных (муниципальных) нужд</v>
      </c>
      <c r="C67" s="8" t="str">
        <f>ПР5!D67</f>
        <v>03</v>
      </c>
      <c r="D67" s="8" t="str">
        <f>ПР5!E67</f>
        <v>10</v>
      </c>
      <c r="E67" s="8" t="str">
        <f>ПР5!F67</f>
        <v>93 9 00 600100</v>
      </c>
      <c r="F67" s="8">
        <f>ПР5!G67</f>
        <v>200</v>
      </c>
      <c r="G67" s="13">
        <f>ПР5!H67</f>
        <v>11</v>
      </c>
      <c r="H67" s="43">
        <f>ПР5!I67</f>
        <v>11</v>
      </c>
      <c r="I67" s="45">
        <f t="shared" si="0"/>
        <v>0</v>
      </c>
    </row>
    <row r="68" spans="2:9" ht="24.75" customHeight="1">
      <c r="B68" s="25" t="str">
        <f>ПР5!B68</f>
        <v>Прочая закупка товаров, работ и услуг</v>
      </c>
      <c r="C68" s="8" t="str">
        <f>ПР5!D68</f>
        <v>03</v>
      </c>
      <c r="D68" s="8" t="str">
        <f>ПР5!E68</f>
        <v>10</v>
      </c>
      <c r="E68" s="8" t="str">
        <f>ПР5!F68</f>
        <v>93 9 00 600100</v>
      </c>
      <c r="F68" s="8">
        <f>ПР5!G68</f>
        <v>244</v>
      </c>
      <c r="G68" s="13">
        <f>ПР5!H68</f>
        <v>11</v>
      </c>
      <c r="H68" s="43">
        <f>ПР5!I68</f>
        <v>11</v>
      </c>
      <c r="I68" s="45">
        <f t="shared" si="0"/>
        <v>0</v>
      </c>
    </row>
    <row r="69" spans="2:9" ht="35.25" customHeight="1">
      <c r="B69" s="25" t="str">
        <f>ПР5!B69</f>
        <v>Другие вопросы в области национальной безопасности и правоохранительной деятельности</v>
      </c>
      <c r="C69" s="8" t="str">
        <f>ПР5!D69</f>
        <v>03</v>
      </c>
      <c r="D69" s="8" t="str">
        <f>ПР5!E69</f>
        <v>14</v>
      </c>
      <c r="E69" s="8" t="str">
        <f>ПР5!F69</f>
        <v>00 0 00 00000</v>
      </c>
      <c r="F69" s="8" t="str">
        <f>ПР5!G69</f>
        <v>000</v>
      </c>
      <c r="G69" s="13">
        <f>ПР5!H69</f>
        <v>6</v>
      </c>
      <c r="H69" s="43">
        <f>ПР5!I69</f>
        <v>6</v>
      </c>
      <c r="I69" s="45">
        <f t="shared" si="0"/>
        <v>0</v>
      </c>
    </row>
    <row r="70" spans="2:9" ht="35.25" customHeight="1">
      <c r="B70" s="25" t="str">
        <f>ПР5!B70</f>
        <v>Расходы на реализацию мероприятий муниципальных программ</v>
      </c>
      <c r="C70" s="8" t="str">
        <f>ПР5!D70</f>
        <v>03</v>
      </c>
      <c r="D70" s="8" t="str">
        <f>ПР5!E70</f>
        <v>14</v>
      </c>
      <c r="E70" s="8" t="str">
        <f>ПР5!F70</f>
        <v>99 9 00 60990</v>
      </c>
      <c r="F70" s="8" t="str">
        <f>ПР5!G70</f>
        <v>000</v>
      </c>
      <c r="G70" s="13">
        <f>ПР5!H70</f>
        <v>6</v>
      </c>
      <c r="H70" s="43">
        <f>ПР5!I70</f>
        <v>6</v>
      </c>
      <c r="I70" s="45">
        <f t="shared" si="0"/>
        <v>0</v>
      </c>
    </row>
    <row r="71" spans="2:9" ht="35.25" customHeight="1">
      <c r="B71" s="25" t="str">
        <f>ПР5!B71</f>
        <v>Закупка товаров, работ и услуг для государственных (муниципальных) нужд</v>
      </c>
      <c r="C71" s="8" t="str">
        <f>ПР5!D71</f>
        <v>03</v>
      </c>
      <c r="D71" s="8" t="str">
        <f>ПР5!E71</f>
        <v>14</v>
      </c>
      <c r="E71" s="8" t="str">
        <f>ПР5!F71</f>
        <v>99 9 00 60990</v>
      </c>
      <c r="F71" s="8">
        <f>ПР5!G71</f>
        <v>200</v>
      </c>
      <c r="G71" s="13">
        <f>ПР5!H71</f>
        <v>6</v>
      </c>
      <c r="H71" s="43">
        <f>ПР5!I71</f>
        <v>6</v>
      </c>
      <c r="I71" s="45">
        <f t="shared" si="0"/>
        <v>0</v>
      </c>
    </row>
    <row r="72" spans="2:9" ht="25.5" customHeight="1">
      <c r="B72" s="25" t="str">
        <f>ПР5!B72</f>
        <v>Прочая закупка товаров, работ и услуг</v>
      </c>
      <c r="C72" s="8" t="str">
        <f>ПР5!D72</f>
        <v>03</v>
      </c>
      <c r="D72" s="8" t="str">
        <f>ПР5!E72</f>
        <v>14</v>
      </c>
      <c r="E72" s="8" t="str">
        <f>ПР5!F72</f>
        <v>99 9 00 60990</v>
      </c>
      <c r="F72" s="8">
        <f>ПР5!G72</f>
        <v>244</v>
      </c>
      <c r="G72" s="13">
        <f>ПР5!H72</f>
        <v>6</v>
      </c>
      <c r="H72" s="43">
        <f>ПР5!I72</f>
        <v>6</v>
      </c>
      <c r="I72" s="45">
        <f t="shared" si="0"/>
        <v>0</v>
      </c>
    </row>
    <row r="73" spans="1:9" ht="21" customHeight="1">
      <c r="A73" s="2" t="s">
        <v>5</v>
      </c>
      <c r="B73" s="25" t="str">
        <f>ПР5!B73</f>
        <v> Национальная экономика</v>
      </c>
      <c r="C73" s="8" t="str">
        <f>ПР5!D73</f>
        <v> 04</v>
      </c>
      <c r="D73" s="8" t="str">
        <f>ПР5!E73</f>
        <v> 00</v>
      </c>
      <c r="E73" s="8" t="str">
        <f>ПР5!F73</f>
        <v> 00 0 00 00000</v>
      </c>
      <c r="F73" s="8" t="str">
        <f>ПР5!G73</f>
        <v> 000</v>
      </c>
      <c r="G73" s="13">
        <f>ПР5!H73</f>
        <v>1322.3</v>
      </c>
      <c r="H73" s="43">
        <f>ПР5!I73</f>
        <v>1247.3</v>
      </c>
      <c r="I73" s="45">
        <f t="shared" si="0"/>
        <v>-75</v>
      </c>
    </row>
    <row r="74" spans="2:9" ht="21" customHeight="1" hidden="1">
      <c r="B74" s="25" t="str">
        <f>ПР5!B74</f>
        <v>Сельское хозяйство и рыболовство (д/площадка)</v>
      </c>
      <c r="C74" s="8" t="str">
        <f>ПР5!D74</f>
        <v>04</v>
      </c>
      <c r="D74" s="8" t="str">
        <f>ПР5!E74</f>
        <v>05</v>
      </c>
      <c r="E74" s="8" t="str">
        <f>ПР5!F74</f>
        <v> 00 0 00 00000</v>
      </c>
      <c r="F74" s="8" t="str">
        <f>ПР5!G74</f>
        <v>000</v>
      </c>
      <c r="G74" s="13">
        <f>ПР5!H74</f>
        <v>0</v>
      </c>
      <c r="H74" s="43">
        <f>ПР5!I74</f>
        <v>0</v>
      </c>
      <c r="I74" s="45">
        <f t="shared" si="0"/>
        <v>0</v>
      </c>
    </row>
    <row r="75" spans="2:9" ht="21" customHeight="1" hidden="1">
      <c r="B75" s="25" t="str">
        <f>ПР5!B75</f>
        <v>Расходы на софинансирование в доле субсидии КБ на реализацию общественной инфраструктуры, основанной на инициативах граждан (детская площадка в с.Курочкино)</v>
      </c>
      <c r="C75" s="8" t="str">
        <f>ПР5!D75</f>
        <v>04</v>
      </c>
      <c r="D75" s="8" t="str">
        <f>ПР5!E75</f>
        <v>05</v>
      </c>
      <c r="E75" s="8" t="str">
        <f>ПР5!F75</f>
        <v>53 9 00 S0260</v>
      </c>
      <c r="F75" s="8" t="str">
        <f>ПР5!G75</f>
        <v>000</v>
      </c>
      <c r="G75" s="13">
        <f>ПР5!H75</f>
        <v>0</v>
      </c>
      <c r="H75" s="43">
        <f>ПР5!I75</f>
        <v>0</v>
      </c>
      <c r="I75" s="45">
        <f t="shared" si="0"/>
        <v>0</v>
      </c>
    </row>
    <row r="76" spans="2:9" ht="21" customHeight="1" hidden="1">
      <c r="B76" s="25" t="str">
        <f>ПР5!B76</f>
        <v>Капитальные вложения в объекты государственной (муниципальной) собственности</v>
      </c>
      <c r="C76" s="8" t="str">
        <f>ПР5!D76</f>
        <v>04</v>
      </c>
      <c r="D76" s="8" t="str">
        <f>ПР5!E76</f>
        <v>05</v>
      </c>
      <c r="E76" s="8" t="str">
        <f>ПР5!F76</f>
        <v>53 9 00 S0260</v>
      </c>
      <c r="F76" s="8" t="str">
        <f>ПР5!G76</f>
        <v>400</v>
      </c>
      <c r="G76" s="13">
        <f>ПР5!H76</f>
        <v>0</v>
      </c>
      <c r="H76" s="43">
        <f>ПР5!I76</f>
        <v>0</v>
      </c>
      <c r="I76" s="45">
        <f aca="true" t="shared" si="1" ref="I76:I139">H76-G76</f>
        <v>0</v>
      </c>
    </row>
    <row r="77" spans="2:9" ht="21" customHeight="1" hidden="1">
      <c r="B77" s="25" t="str">
        <f>ПР5!B77</f>
        <v>Детские площадки (КБ)</v>
      </c>
      <c r="C77" s="8" t="str">
        <f>ПР5!D77</f>
        <v>04</v>
      </c>
      <c r="D77" s="8" t="str">
        <f>ПР5!E77</f>
        <v>05</v>
      </c>
      <c r="E77" s="8" t="str">
        <f>ПР5!F77</f>
        <v>53 9 01 S0260</v>
      </c>
      <c r="F77" s="8" t="str">
        <f>ПР5!G77</f>
        <v>000</v>
      </c>
      <c r="G77" s="13">
        <f>ПР5!H77</f>
        <v>0</v>
      </c>
      <c r="H77" s="43">
        <f>ПР5!I77</f>
        <v>0</v>
      </c>
      <c r="I77" s="45">
        <f t="shared" si="1"/>
        <v>0</v>
      </c>
    </row>
    <row r="78" spans="2:9" ht="21" customHeight="1" hidden="1">
      <c r="B78" s="25" t="str">
        <f>ПР5!B78</f>
        <v>Капитальные вложения в объекты государственной (муниципальной) собственности</v>
      </c>
      <c r="C78" s="8" t="str">
        <f>ПР5!D78</f>
        <v>04</v>
      </c>
      <c r="D78" s="8" t="str">
        <f>ПР5!E78</f>
        <v>05</v>
      </c>
      <c r="E78" s="8" t="str">
        <f>ПР5!F78</f>
        <v>53 9 01 S0260</v>
      </c>
      <c r="F78" s="8" t="str">
        <f>ПР5!G78</f>
        <v>400</v>
      </c>
      <c r="G78" s="13">
        <f>ПР5!H78</f>
        <v>0</v>
      </c>
      <c r="H78" s="43">
        <f>ПР5!I78</f>
        <v>0</v>
      </c>
      <c r="I78" s="45">
        <f t="shared" si="1"/>
        <v>0</v>
      </c>
    </row>
    <row r="79" spans="1:9" ht="20.25" customHeight="1">
      <c r="A79" s="2" t="s">
        <v>5</v>
      </c>
      <c r="B79" s="25" t="str">
        <f>ПР5!B79</f>
        <v> Дорожное хозяйство (дорожные фонды)</v>
      </c>
      <c r="C79" s="8" t="str">
        <f>ПР5!D79</f>
        <v> 04</v>
      </c>
      <c r="D79" s="8" t="str">
        <f>ПР5!E79</f>
        <v> 09</v>
      </c>
      <c r="E79" s="8" t="str">
        <f>ПР5!F79</f>
        <v> 00 0 00 00000</v>
      </c>
      <c r="F79" s="8" t="str">
        <f>ПР5!G79</f>
        <v> 000</v>
      </c>
      <c r="G79" s="13">
        <f>ПР5!H79</f>
        <v>947.3</v>
      </c>
      <c r="H79" s="43">
        <f>ПР5!I79</f>
        <v>947.3</v>
      </c>
      <c r="I79" s="45">
        <f t="shared" si="1"/>
        <v>0</v>
      </c>
    </row>
    <row r="80" spans="1:9" ht="33.75" customHeight="1">
      <c r="A80" s="2" t="s">
        <v>5</v>
      </c>
      <c r="B80" s="25" t="str">
        <f>ПР5!B80</f>
        <v> За счет средства МБ содержание, ремонт, реконструкция и строительство автомобильных дорог, являющихся муниципальной собственностью</v>
      </c>
      <c r="C80" s="8" t="str">
        <f>ПР5!D80</f>
        <v> 04</v>
      </c>
      <c r="D80" s="8" t="str">
        <f>ПР5!E80</f>
        <v> 09</v>
      </c>
      <c r="E80" s="8" t="str">
        <f>ПР5!F80</f>
        <v> 91 2 00 67270</v>
      </c>
      <c r="F80" s="8" t="str">
        <f>ПР5!G80</f>
        <v> 000</v>
      </c>
      <c r="G80" s="13">
        <f>ПР5!H80</f>
        <v>947.3</v>
      </c>
      <c r="H80" s="43">
        <f>ПР5!I80</f>
        <v>947.3</v>
      </c>
      <c r="I80" s="45">
        <f t="shared" si="1"/>
        <v>0</v>
      </c>
    </row>
    <row r="81" spans="1:9" ht="33.75" customHeight="1">
      <c r="A81" s="2" t="s">
        <v>5</v>
      </c>
      <c r="B81" s="25" t="str">
        <f>ПР5!B81</f>
        <v>Закупка товаров, работ и услуг для государственных (муниципальных) нужд</v>
      </c>
      <c r="C81" s="8" t="str">
        <f>ПР5!D81</f>
        <v> 04</v>
      </c>
      <c r="D81" s="8" t="str">
        <f>ПР5!E81</f>
        <v> 09</v>
      </c>
      <c r="E81" s="8" t="str">
        <f>ПР5!F81</f>
        <v> 91 2 00 67270</v>
      </c>
      <c r="F81" s="8" t="str">
        <f>ПР5!G81</f>
        <v> 200</v>
      </c>
      <c r="G81" s="13">
        <f>ПР5!H81</f>
        <v>947.3</v>
      </c>
      <c r="H81" s="43">
        <f>ПР5!I81</f>
        <v>947.3</v>
      </c>
      <c r="I81" s="45">
        <f t="shared" si="1"/>
        <v>0</v>
      </c>
    </row>
    <row r="82" spans="2:9" ht="21.75" customHeight="1">
      <c r="B82" s="25" t="str">
        <f>ПР5!B82</f>
        <v>Прочая закупка товаров, работ и услуг</v>
      </c>
      <c r="C82" s="8" t="str">
        <f>ПР5!D82</f>
        <v> 04</v>
      </c>
      <c r="D82" s="8" t="str">
        <f>ПР5!E82</f>
        <v> 09</v>
      </c>
      <c r="E82" s="8" t="str">
        <f>ПР5!F82</f>
        <v> 91 2 00 67270</v>
      </c>
      <c r="F82" s="8">
        <f>ПР5!G82</f>
        <v>244</v>
      </c>
      <c r="G82" s="13">
        <f>ПР5!H82</f>
        <v>947.3</v>
      </c>
      <c r="H82" s="43">
        <f>ПР5!I82</f>
        <v>947.3</v>
      </c>
      <c r="I82" s="45">
        <f t="shared" si="1"/>
        <v>0</v>
      </c>
    </row>
    <row r="83" spans="2:9" ht="33.75" customHeight="1" hidden="1">
      <c r="B83" s="25" t="str">
        <f>ПР5!B83</f>
        <v>Местные инициативы из средств краевого бюджета (уличное освещения)</v>
      </c>
      <c r="C83" s="8" t="str">
        <f>ПР5!D83</f>
        <v> 04</v>
      </c>
      <c r="D83" s="8" t="str">
        <f>ПР5!E83</f>
        <v> 09</v>
      </c>
      <c r="E83" s="8" t="str">
        <f>ПР5!F83</f>
        <v>91 2 00 S0260</v>
      </c>
      <c r="F83" s="8" t="str">
        <f>ПР5!G83</f>
        <v>000</v>
      </c>
      <c r="G83" s="13">
        <f>ПР5!H83</f>
        <v>0</v>
      </c>
      <c r="H83" s="43">
        <f>ПР5!I83</f>
        <v>0</v>
      </c>
      <c r="I83" s="45">
        <f t="shared" si="1"/>
        <v>0</v>
      </c>
    </row>
    <row r="84" spans="2:9" ht="33.75" customHeight="1" hidden="1">
      <c r="B84" s="25" t="str">
        <f>ПР5!B84</f>
        <v>Закупка товаров, работ и услуг для государственных (муниципальных) нужд</v>
      </c>
      <c r="C84" s="8" t="str">
        <f>ПР5!D84</f>
        <v> 04</v>
      </c>
      <c r="D84" s="8" t="str">
        <f>ПР5!E84</f>
        <v> 09</v>
      </c>
      <c r="E84" s="8" t="str">
        <f>ПР5!F84</f>
        <v>91 2 00 S0260</v>
      </c>
      <c r="F84" s="8" t="str">
        <f>ПР5!G84</f>
        <v>200</v>
      </c>
      <c r="G84" s="13">
        <f>ПР5!H84</f>
        <v>0</v>
      </c>
      <c r="H84" s="43">
        <f>ПР5!I84</f>
        <v>0</v>
      </c>
      <c r="I84" s="45">
        <f t="shared" si="1"/>
        <v>0</v>
      </c>
    </row>
    <row r="85" spans="2:9" ht="21" customHeight="1" hidden="1">
      <c r="B85" s="25" t="str">
        <f>ПР5!B85</f>
        <v>Прочая закупка товаров, работ и услуг</v>
      </c>
      <c r="C85" s="8" t="str">
        <f>ПР5!D85</f>
        <v> 04</v>
      </c>
      <c r="D85" s="8" t="str">
        <f>ПР5!E85</f>
        <v> 09</v>
      </c>
      <c r="E85" s="8" t="str">
        <f>ПР5!F85</f>
        <v>91 2 00 S0260</v>
      </c>
      <c r="F85" s="8" t="str">
        <f>ПР5!G85</f>
        <v>244</v>
      </c>
      <c r="G85" s="13">
        <f>ПР5!H85</f>
        <v>0</v>
      </c>
      <c r="H85" s="43">
        <f>ПР5!I85</f>
        <v>0</v>
      </c>
      <c r="I85" s="45">
        <f t="shared" si="1"/>
        <v>0</v>
      </c>
    </row>
    <row r="86" spans="2:9" ht="33.75" customHeight="1" hidden="1">
      <c r="B86" s="25" t="str">
        <f>ПР5!B86</f>
        <v>Местные инициативы из средств местного бюджета (уличное освещения)</v>
      </c>
      <c r="C86" s="8" t="str">
        <f>ПР5!D86</f>
        <v> 04</v>
      </c>
      <c r="D86" s="8" t="str">
        <f>ПР5!E86</f>
        <v> 09</v>
      </c>
      <c r="E86" s="8" t="str">
        <f>ПР5!F86</f>
        <v>91 2 01 S0260</v>
      </c>
      <c r="F86" s="8" t="str">
        <f>ПР5!G86</f>
        <v>000</v>
      </c>
      <c r="G86" s="13">
        <f>ПР5!H86</f>
        <v>0</v>
      </c>
      <c r="H86" s="43">
        <f>ПР5!I86</f>
        <v>0</v>
      </c>
      <c r="I86" s="45">
        <f t="shared" si="1"/>
        <v>0</v>
      </c>
    </row>
    <row r="87" spans="2:9" ht="33.75" customHeight="1" hidden="1">
      <c r="B87" s="25" t="str">
        <f>ПР5!B87</f>
        <v>Закупка товаров, работ и услуг для государственных (муниципальных) нужд</v>
      </c>
      <c r="C87" s="8" t="str">
        <f>ПР5!D87</f>
        <v> 04</v>
      </c>
      <c r="D87" s="8" t="str">
        <f>ПР5!E87</f>
        <v> 09</v>
      </c>
      <c r="E87" s="8" t="str">
        <f>ПР5!F87</f>
        <v>91 2 01 S0260</v>
      </c>
      <c r="F87" s="8" t="str">
        <f>ПР5!G87</f>
        <v>200</v>
      </c>
      <c r="G87" s="13">
        <f>ПР5!H87</f>
        <v>0</v>
      </c>
      <c r="H87" s="43">
        <f>ПР5!I87</f>
        <v>0</v>
      </c>
      <c r="I87" s="45">
        <f t="shared" si="1"/>
        <v>0</v>
      </c>
    </row>
    <row r="88" spans="2:9" ht="25.5" customHeight="1" hidden="1">
      <c r="B88" s="25" t="str">
        <f>ПР5!B88</f>
        <v>Прочая закупка товаров, работ и услуг</v>
      </c>
      <c r="C88" s="8" t="str">
        <f>ПР5!D88</f>
        <v> 04</v>
      </c>
      <c r="D88" s="8" t="str">
        <f>ПР5!E88</f>
        <v> 09</v>
      </c>
      <c r="E88" s="8" t="str">
        <f>ПР5!F88</f>
        <v>91 2 01 S0260</v>
      </c>
      <c r="F88" s="8" t="str">
        <f>ПР5!G88</f>
        <v>244</v>
      </c>
      <c r="G88" s="13">
        <f>ПР5!H88</f>
        <v>0</v>
      </c>
      <c r="H88" s="43">
        <f>ПР5!I88</f>
        <v>0</v>
      </c>
      <c r="I88" s="45">
        <f t="shared" si="1"/>
        <v>0</v>
      </c>
    </row>
    <row r="89" spans="2:9" ht="33.75" customHeight="1">
      <c r="B89" s="25" t="str">
        <f>ПР5!B89</f>
        <v>Другие вопросы в области национальной экономики</v>
      </c>
      <c r="C89" s="8" t="str">
        <f>ПР5!D89</f>
        <v> 04</v>
      </c>
      <c r="D89" s="8">
        <f>ПР5!E89</f>
        <v>12</v>
      </c>
      <c r="E89" s="8" t="str">
        <f>ПР5!F89</f>
        <v> 00 0 00 00000</v>
      </c>
      <c r="F89" s="8" t="str">
        <f>ПР5!G89</f>
        <v> 000</v>
      </c>
      <c r="G89" s="13">
        <f>ПР5!H89</f>
        <v>375</v>
      </c>
      <c r="H89" s="43">
        <f>ПР5!I89</f>
        <v>300</v>
      </c>
      <c r="I89" s="45">
        <f t="shared" si="1"/>
        <v>-75</v>
      </c>
    </row>
    <row r="90" spans="2:9" ht="33.75" customHeight="1">
      <c r="B90" s="25" t="str">
        <f>ПР5!B90</f>
        <v>Мероприятия по землеустройству и землепользованию</v>
      </c>
      <c r="C90" s="8" t="str">
        <f>ПР5!D90</f>
        <v> 04</v>
      </c>
      <c r="D90" s="8">
        <f>ПР5!E90</f>
        <v>12</v>
      </c>
      <c r="E90" s="8" t="str">
        <f>ПР5!F90</f>
        <v>91 1 00 17090</v>
      </c>
      <c r="F90" s="8" t="str">
        <f>ПР5!G90</f>
        <v> 000</v>
      </c>
      <c r="G90" s="13">
        <f>ПР5!H90</f>
        <v>375</v>
      </c>
      <c r="H90" s="43">
        <f>ПР5!I90</f>
        <v>300</v>
      </c>
      <c r="I90" s="45">
        <f t="shared" si="1"/>
        <v>-75</v>
      </c>
    </row>
    <row r="91" spans="2:9" ht="33.75" customHeight="1">
      <c r="B91" s="25" t="str">
        <f>ПР5!B91</f>
        <v>Закупка товаров, работ и услуг для государственных (муниципальных) нужд</v>
      </c>
      <c r="C91" s="8" t="str">
        <f>ПР5!D91</f>
        <v> 04</v>
      </c>
      <c r="D91" s="8">
        <f>ПР5!E91</f>
        <v>12</v>
      </c>
      <c r="E91" s="8" t="str">
        <f>ПР5!F91</f>
        <v>91 1 00 17090</v>
      </c>
      <c r="F91" s="8">
        <f>ПР5!G91</f>
        <v>200</v>
      </c>
      <c r="G91" s="13">
        <f>ПР5!H91</f>
        <v>375</v>
      </c>
      <c r="H91" s="43">
        <f>ПР5!I91</f>
        <v>300</v>
      </c>
      <c r="I91" s="45">
        <f t="shared" si="1"/>
        <v>-75</v>
      </c>
    </row>
    <row r="92" spans="2:9" ht="20.25" customHeight="1">
      <c r="B92" s="25" t="str">
        <f>ПР5!B92</f>
        <v>Прочая закупка товаров, работ и услуг</v>
      </c>
      <c r="C92" s="8" t="str">
        <f>ПР5!D92</f>
        <v> 04</v>
      </c>
      <c r="D92" s="8">
        <f>ПР5!E92</f>
        <v>12</v>
      </c>
      <c r="E92" s="8" t="str">
        <f>ПР5!F92</f>
        <v>91 1 00 17090</v>
      </c>
      <c r="F92" s="8">
        <f>ПР5!G92</f>
        <v>244</v>
      </c>
      <c r="G92" s="13">
        <f>ПР5!H92</f>
        <v>375</v>
      </c>
      <c r="H92" s="43">
        <f>ПР5!I92</f>
        <v>300</v>
      </c>
      <c r="I92" s="45">
        <f t="shared" si="1"/>
        <v>-75</v>
      </c>
    </row>
    <row r="93" spans="1:9" ht="18" customHeight="1">
      <c r="A93" s="2" t="s">
        <v>5</v>
      </c>
      <c r="B93" s="25" t="str">
        <f>ПР5!B93</f>
        <v> Жилищно-коммунальное хозяйство</v>
      </c>
      <c r="C93" s="8" t="str">
        <f>ПР5!D93</f>
        <v> 05</v>
      </c>
      <c r="D93" s="8" t="str">
        <f>ПР5!E93</f>
        <v> 00</v>
      </c>
      <c r="E93" s="8" t="str">
        <f>ПР5!F93</f>
        <v> 00 0 00 00000</v>
      </c>
      <c r="F93" s="8" t="str">
        <f>ПР5!G93</f>
        <v> 000</v>
      </c>
      <c r="G93" s="13">
        <f>ПР5!H93</f>
        <v>722.4000000000001</v>
      </c>
      <c r="H93" s="43">
        <f>ПР5!I93</f>
        <v>611.5</v>
      </c>
      <c r="I93" s="45">
        <f t="shared" si="1"/>
        <v>-110.90000000000009</v>
      </c>
    </row>
    <row r="94" spans="1:9" ht="18.75" customHeight="1" hidden="1">
      <c r="A94" s="2" t="s">
        <v>5</v>
      </c>
      <c r="B94" s="25" t="str">
        <f>ПР5!B94</f>
        <v>Коммунальное хозяйство</v>
      </c>
      <c r="C94" s="8" t="str">
        <f>ПР5!D94</f>
        <v> 05</v>
      </c>
      <c r="D94" s="8" t="str">
        <f>ПР5!E94</f>
        <v>02</v>
      </c>
      <c r="E94" s="8" t="str">
        <f>ПР5!F94</f>
        <v> 00 0 00 00000</v>
      </c>
      <c r="F94" s="8" t="str">
        <f>ПР5!G94</f>
        <v> 000</v>
      </c>
      <c r="G94" s="13">
        <f>ПР5!H94</f>
        <v>0</v>
      </c>
      <c r="H94" s="43">
        <f>ПР5!I94</f>
        <v>0</v>
      </c>
      <c r="I94" s="45">
        <f t="shared" si="1"/>
        <v>0</v>
      </c>
    </row>
    <row r="95" spans="1:9" ht="18.75" customHeight="1" hidden="1">
      <c r="A95" s="2" t="s">
        <v>5</v>
      </c>
      <c r="B95" s="25" t="str">
        <f>ПР5!B95</f>
        <v>Мероприятие в области коммунального хозяйства</v>
      </c>
      <c r="C95" s="8" t="str">
        <f>ПР5!D95</f>
        <v> 05</v>
      </c>
      <c r="D95" s="8" t="str">
        <f>ПР5!E95</f>
        <v>02</v>
      </c>
      <c r="E95" s="8" t="str">
        <f>ПР5!F95</f>
        <v>92 9 00 18030</v>
      </c>
      <c r="F95" s="8" t="str">
        <f>ПР5!G95</f>
        <v> 000</v>
      </c>
      <c r="G95" s="13">
        <f>ПР5!H95</f>
        <v>0</v>
      </c>
      <c r="H95" s="43">
        <f>ПР5!I95</f>
        <v>0</v>
      </c>
      <c r="I95" s="45">
        <f t="shared" si="1"/>
        <v>0</v>
      </c>
    </row>
    <row r="96" spans="1:9" ht="36.75" customHeight="1" hidden="1">
      <c r="A96" s="2" t="s">
        <v>5</v>
      </c>
      <c r="B96" s="25" t="str">
        <f>ПР5!B96</f>
        <v>Закупка товаров, работ и услуг для государственных (муниципальных) нужд</v>
      </c>
      <c r="C96" s="8" t="str">
        <f>ПР5!D96</f>
        <v> 05</v>
      </c>
      <c r="D96" s="8" t="str">
        <f>ПР5!E96</f>
        <v>02</v>
      </c>
      <c r="E96" s="8" t="str">
        <f>ПР5!F96</f>
        <v>92 9 00 18030</v>
      </c>
      <c r="F96" s="8" t="str">
        <f>ПР5!G96</f>
        <v>200</v>
      </c>
      <c r="G96" s="13">
        <f>ПР5!H96</f>
        <v>0</v>
      </c>
      <c r="H96" s="43">
        <f>ПР5!I96</f>
        <v>0</v>
      </c>
      <c r="I96" s="45">
        <f t="shared" si="1"/>
        <v>0</v>
      </c>
    </row>
    <row r="97" spans="1:9" ht="18.75" customHeight="1">
      <c r="A97" s="2" t="s">
        <v>5</v>
      </c>
      <c r="B97" s="25" t="str">
        <f>ПР5!B97</f>
        <v> Благоустройство</v>
      </c>
      <c r="C97" s="8" t="str">
        <f>ПР5!D97</f>
        <v> 05</v>
      </c>
      <c r="D97" s="8" t="str">
        <f>ПР5!E97</f>
        <v> 03</v>
      </c>
      <c r="E97" s="8" t="str">
        <f>ПР5!F97</f>
        <v> 00 0 00 00000</v>
      </c>
      <c r="F97" s="8" t="str">
        <f>ПР5!G97</f>
        <v> 000</v>
      </c>
      <c r="G97" s="13">
        <f>ПР5!H97</f>
        <v>722.4000000000001</v>
      </c>
      <c r="H97" s="43">
        <f>ПР5!I97</f>
        <v>611.5</v>
      </c>
      <c r="I97" s="45">
        <f t="shared" si="1"/>
        <v>-110.90000000000009</v>
      </c>
    </row>
    <row r="98" spans="2:9" ht="0.75" customHeight="1">
      <c r="B98" s="25" t="str">
        <f>ПР5!B98</f>
        <v>Местные инициативы из средств краевого и местного бюджета (детская  площадка с.Загайново)</v>
      </c>
      <c r="C98" s="8" t="str">
        <f>ПР5!D98</f>
        <v> 05</v>
      </c>
      <c r="D98" s="8" t="str">
        <f>ПР5!E98</f>
        <v> 03</v>
      </c>
      <c r="E98" s="8" t="str">
        <f>ПР5!F98</f>
        <v>92 9 00 S0265</v>
      </c>
      <c r="F98" s="8" t="str">
        <f>ПР5!G98</f>
        <v> 000</v>
      </c>
      <c r="G98" s="13">
        <f>ПР5!H98</f>
        <v>0</v>
      </c>
      <c r="H98" s="43">
        <f>ПР5!I98</f>
        <v>0</v>
      </c>
      <c r="I98" s="45">
        <f t="shared" si="1"/>
        <v>0</v>
      </c>
    </row>
    <row r="99" spans="2:9" ht="32.25" customHeight="1" hidden="1">
      <c r="B99" s="25" t="str">
        <f>ПР5!B99</f>
        <v>Закупка товаров, работ и услуг для государственных (муниципальных) нужд</v>
      </c>
      <c r="C99" s="8" t="str">
        <f>ПР5!D99</f>
        <v> 05</v>
      </c>
      <c r="D99" s="8" t="str">
        <f>ПР5!E99</f>
        <v> 03</v>
      </c>
      <c r="E99" s="8" t="str">
        <f>ПР5!F99</f>
        <v>92 9 00 S0265</v>
      </c>
      <c r="F99" s="8">
        <f>ПР5!G99</f>
        <v>200</v>
      </c>
      <c r="G99" s="13">
        <f>ПР5!H99</f>
        <v>0</v>
      </c>
      <c r="H99" s="43">
        <f>ПР5!I99</f>
        <v>0</v>
      </c>
      <c r="I99" s="45">
        <f t="shared" si="1"/>
        <v>0</v>
      </c>
    </row>
    <row r="100" spans="2:9" ht="25.5" customHeight="1" hidden="1">
      <c r="B100" s="25" t="str">
        <f>ПР5!B100</f>
        <v>Прочая закупка товаров, работ и услуг</v>
      </c>
      <c r="C100" s="8" t="str">
        <f>ПР5!D100</f>
        <v> 05</v>
      </c>
      <c r="D100" s="8" t="str">
        <f>ПР5!E100</f>
        <v> 03</v>
      </c>
      <c r="E100" s="8" t="str">
        <f>ПР5!F100</f>
        <v>92 9 00 S0265</v>
      </c>
      <c r="F100" s="8">
        <f>ПР5!G100</f>
        <v>244</v>
      </c>
      <c r="G100" s="13">
        <f>ПР5!H100</f>
        <v>0</v>
      </c>
      <c r="H100" s="43">
        <f>ПР5!I100</f>
        <v>0</v>
      </c>
      <c r="I100" s="45">
        <f t="shared" si="1"/>
        <v>0</v>
      </c>
    </row>
    <row r="101" spans="2:9" ht="30.75" customHeight="1" hidden="1">
      <c r="B101" s="25" t="str">
        <f>ПР5!B101</f>
        <v>Местные инициативы из средств краевого бюджета (спортивная площадка)</v>
      </c>
      <c r="C101" s="8" t="str">
        <f>ПР5!D101</f>
        <v> 05</v>
      </c>
      <c r="D101" s="8" t="str">
        <f>ПР5!E101</f>
        <v> 03</v>
      </c>
      <c r="E101" s="8" t="str">
        <f>ПР5!F101</f>
        <v>92 9 07 S0260</v>
      </c>
      <c r="F101" s="8" t="str">
        <f>ПР5!G101</f>
        <v> 000</v>
      </c>
      <c r="G101" s="13">
        <f>ПР5!H101</f>
        <v>0</v>
      </c>
      <c r="H101" s="43">
        <f>ПР5!I101</f>
        <v>0</v>
      </c>
      <c r="I101" s="45">
        <f t="shared" si="1"/>
        <v>0</v>
      </c>
    </row>
    <row r="102" spans="2:9" ht="35.25" customHeight="1" hidden="1">
      <c r="B102" s="25" t="str">
        <f>ПР5!B102</f>
        <v>Закупка товаров, работ и услуг для государственных (муниципальных) нужд</v>
      </c>
      <c r="C102" s="8" t="str">
        <f>ПР5!D102</f>
        <v> 05</v>
      </c>
      <c r="D102" s="8" t="str">
        <f>ПР5!E102</f>
        <v> 03</v>
      </c>
      <c r="E102" s="8" t="str">
        <f>ПР5!F102</f>
        <v>92 9 07 S0260</v>
      </c>
      <c r="F102" s="8">
        <f>ПР5!G102</f>
        <v>200</v>
      </c>
      <c r="G102" s="13">
        <f>ПР5!H102</f>
        <v>0</v>
      </c>
      <c r="H102" s="43">
        <f>ПР5!I102</f>
        <v>0</v>
      </c>
      <c r="I102" s="45">
        <f t="shared" si="1"/>
        <v>0</v>
      </c>
    </row>
    <row r="103" spans="2:9" ht="23.25" customHeight="1" hidden="1">
      <c r="B103" s="25" t="str">
        <f>ПР5!B103</f>
        <v>Прочая закупка товаров, работ и услуг</v>
      </c>
      <c r="C103" s="8" t="str">
        <f>ПР5!D103</f>
        <v> 05</v>
      </c>
      <c r="D103" s="8" t="str">
        <f>ПР5!E103</f>
        <v> 03</v>
      </c>
      <c r="E103" s="8" t="str">
        <f>ПР5!F103</f>
        <v>92 9 07 S0260</v>
      </c>
      <c r="F103" s="8">
        <f>ПР5!G103</f>
        <v>244</v>
      </c>
      <c r="G103" s="13">
        <f>ПР5!H103</f>
        <v>0</v>
      </c>
      <c r="H103" s="43">
        <f>ПР5!I103</f>
        <v>0</v>
      </c>
      <c r="I103" s="45">
        <f t="shared" si="1"/>
        <v>0</v>
      </c>
    </row>
    <row r="104" spans="1:9" ht="18.75" customHeight="1">
      <c r="A104" s="2" t="s">
        <v>5</v>
      </c>
      <c r="B104" s="25" t="str">
        <f>ПР5!B104</f>
        <v> Уличное освещение</v>
      </c>
      <c r="C104" s="8" t="str">
        <f>ПР5!D104</f>
        <v> 05</v>
      </c>
      <c r="D104" s="8" t="str">
        <f>ПР5!E104</f>
        <v> 03</v>
      </c>
      <c r="E104" s="8" t="str">
        <f>ПР5!F104</f>
        <v> 92 9 00 18050</v>
      </c>
      <c r="F104" s="8" t="str">
        <f>ПР5!G104</f>
        <v> 000</v>
      </c>
      <c r="G104" s="13">
        <f>ПР5!H104</f>
        <v>372.6</v>
      </c>
      <c r="H104" s="43">
        <f>ПР5!I104</f>
        <v>372.6</v>
      </c>
      <c r="I104" s="45">
        <f t="shared" si="1"/>
        <v>0</v>
      </c>
    </row>
    <row r="105" spans="1:9" ht="33.75" customHeight="1">
      <c r="A105" s="2" t="s">
        <v>5</v>
      </c>
      <c r="B105" s="25" t="str">
        <f>ПР5!B105</f>
        <v>Закупка товаров, работ и услуг для государственных (муниципальных) нужд</v>
      </c>
      <c r="C105" s="8" t="str">
        <f>ПР5!D105</f>
        <v> 05</v>
      </c>
      <c r="D105" s="8" t="str">
        <f>ПР5!E105</f>
        <v> 03</v>
      </c>
      <c r="E105" s="8" t="str">
        <f>ПР5!F105</f>
        <v> 92 9 00 18050</v>
      </c>
      <c r="F105" s="8" t="str">
        <f>ПР5!G105</f>
        <v> 200</v>
      </c>
      <c r="G105" s="13">
        <f>ПР5!H105</f>
        <v>372.6</v>
      </c>
      <c r="H105" s="43">
        <f>ПР5!I105</f>
        <v>372.6</v>
      </c>
      <c r="I105" s="45">
        <f t="shared" si="1"/>
        <v>0</v>
      </c>
    </row>
    <row r="106" spans="2:9" ht="33.75" customHeight="1">
      <c r="B106" s="25" t="str">
        <f>ПР5!B106</f>
        <v>Прочая закупка товаров, работ и услуг</v>
      </c>
      <c r="C106" s="8" t="str">
        <f>ПР5!D106</f>
        <v> 05</v>
      </c>
      <c r="D106" s="8" t="str">
        <f>ПР5!E106</f>
        <v> 03</v>
      </c>
      <c r="E106" s="8" t="str">
        <f>ПР5!F106</f>
        <v> 92 9 00 18050</v>
      </c>
      <c r="F106" s="8">
        <f>ПР5!G106</f>
        <v>244</v>
      </c>
      <c r="G106" s="13">
        <f>ПР5!H106</f>
        <v>61.6</v>
      </c>
      <c r="H106" s="43">
        <f>ПР5!I106</f>
        <v>61.6</v>
      </c>
      <c r="I106" s="45">
        <f t="shared" si="1"/>
        <v>0</v>
      </c>
    </row>
    <row r="107" spans="1:9" ht="18" customHeight="1" hidden="1">
      <c r="A107" s="2" t="s">
        <v>5</v>
      </c>
      <c r="B107" s="6" t="str">
        <f>ПР5!B108</f>
        <v>Организация и содержание мест захоронения</v>
      </c>
      <c r="C107" s="24" t="str">
        <f>ПР5!D108</f>
        <v> 05</v>
      </c>
      <c r="D107" s="24" t="str">
        <f>ПР5!E108</f>
        <v> 03</v>
      </c>
      <c r="E107" s="24" t="str">
        <f>ПР5!F108</f>
        <v> 92 9 00 18070</v>
      </c>
      <c r="F107" s="24" t="str">
        <f>ПР5!G108</f>
        <v>000</v>
      </c>
      <c r="G107" s="13">
        <f>ПР5!H108</f>
        <v>0</v>
      </c>
      <c r="H107" s="43">
        <f>ПР5!I108</f>
        <v>0</v>
      </c>
      <c r="I107" s="45">
        <f t="shared" si="1"/>
        <v>0</v>
      </c>
    </row>
    <row r="108" spans="1:9" ht="32.25" customHeight="1" hidden="1">
      <c r="A108" s="2" t="s">
        <v>5</v>
      </c>
      <c r="B108" s="6" t="str">
        <f>ПР5!B109</f>
        <v>Закупка товаров, работ и услуг для государственных (муниципальных) нужд</v>
      </c>
      <c r="C108" s="24" t="str">
        <f>ПР5!D109</f>
        <v> 05</v>
      </c>
      <c r="D108" s="24" t="str">
        <f>ПР5!E109</f>
        <v> 03</v>
      </c>
      <c r="E108" s="24" t="str">
        <f>ПР5!F109</f>
        <v> 92 9 00 18070</v>
      </c>
      <c r="F108" s="24" t="str">
        <f>ПР5!G109</f>
        <v> 200</v>
      </c>
      <c r="G108" s="13">
        <f>ПР5!H109</f>
        <v>0</v>
      </c>
      <c r="H108" s="43">
        <f>ПР5!I109</f>
        <v>0</v>
      </c>
      <c r="I108" s="45">
        <f t="shared" si="1"/>
        <v>0</v>
      </c>
    </row>
    <row r="109" spans="2:9" ht="21.75" customHeight="1" hidden="1">
      <c r="B109" s="6" t="str">
        <f>ПР5!B110</f>
        <v>Прочая закупка товаров, работ и услуг</v>
      </c>
      <c r="C109" s="24" t="str">
        <f>ПР5!D110</f>
        <v> 05</v>
      </c>
      <c r="D109" s="24" t="str">
        <f>ПР5!E110</f>
        <v> 03</v>
      </c>
      <c r="E109" s="24" t="str">
        <f>ПР5!F110</f>
        <v> 92 9 00 18070</v>
      </c>
      <c r="F109" s="24">
        <f>ПР5!G110</f>
        <v>244</v>
      </c>
      <c r="G109" s="13">
        <f>ПР5!H110</f>
        <v>0</v>
      </c>
      <c r="H109" s="43">
        <f>ПР5!I110</f>
        <v>0</v>
      </c>
      <c r="I109" s="45">
        <f t="shared" si="1"/>
        <v>0</v>
      </c>
    </row>
    <row r="110" spans="1:9" ht="34.5" customHeight="1">
      <c r="A110" s="2" t="s">
        <v>5</v>
      </c>
      <c r="B110" s="6" t="str">
        <f>ПР5!B111</f>
        <v> Прочие мероприятия по благоустройству городских округов и поселений</v>
      </c>
      <c r="C110" s="24" t="str">
        <f>ПР5!D111</f>
        <v> 05</v>
      </c>
      <c r="D110" s="24" t="str">
        <f>ПР5!E111</f>
        <v> 03</v>
      </c>
      <c r="E110" s="24" t="str">
        <f>ПР5!F111</f>
        <v> 92 9 00 18080</v>
      </c>
      <c r="F110" s="24" t="str">
        <f>ПР5!G111</f>
        <v> 000</v>
      </c>
      <c r="G110" s="13">
        <f>ПР5!H111</f>
        <v>349.8</v>
      </c>
      <c r="H110" s="43">
        <f>ПР5!I111</f>
        <v>238.9</v>
      </c>
      <c r="I110" s="45">
        <f t="shared" si="1"/>
        <v>-110.9</v>
      </c>
    </row>
    <row r="111" spans="1:9" ht="33.75" customHeight="1">
      <c r="A111" s="2" t="s">
        <v>5</v>
      </c>
      <c r="B111" s="6" t="str">
        <f>ПР5!B112</f>
        <v>Закупка товаров, работ и услуг для государственных (муниципальных) нужд</v>
      </c>
      <c r="C111" s="24" t="str">
        <f>ПР5!D112</f>
        <v> 05</v>
      </c>
      <c r="D111" s="24" t="str">
        <f>ПР5!E112</f>
        <v> 03</v>
      </c>
      <c r="E111" s="24" t="str">
        <f>ПР5!F112</f>
        <v> 92 9 00 18080</v>
      </c>
      <c r="F111" s="24" t="str">
        <f>ПР5!G112</f>
        <v> 200</v>
      </c>
      <c r="G111" s="13">
        <f>ПР5!H112</f>
        <v>349.8</v>
      </c>
      <c r="H111" s="43">
        <f>ПР5!I112</f>
        <v>238.9</v>
      </c>
      <c r="I111" s="45">
        <f t="shared" si="1"/>
        <v>-110.9</v>
      </c>
    </row>
    <row r="112" spans="2:9" ht="20.25" customHeight="1">
      <c r="B112" s="6" t="str">
        <f>ПР5!B113</f>
        <v>Прочая закупка товаров, работ и услуг</v>
      </c>
      <c r="C112" s="24" t="str">
        <f>ПР5!D113</f>
        <v> 05</v>
      </c>
      <c r="D112" s="24" t="str">
        <f>ПР5!E113</f>
        <v> 03</v>
      </c>
      <c r="E112" s="24" t="str">
        <f>ПР5!F113</f>
        <v> 92 9 00 18080</v>
      </c>
      <c r="F112" s="24">
        <f>ПР5!G113</f>
        <v>244</v>
      </c>
      <c r="G112" s="13">
        <f>ПР5!H113</f>
        <v>349.8</v>
      </c>
      <c r="H112" s="43">
        <f>ПР5!I113</f>
        <v>238.9</v>
      </c>
      <c r="I112" s="45">
        <f t="shared" si="1"/>
        <v>-110.9</v>
      </c>
    </row>
    <row r="113" spans="1:9" ht="18.75" customHeight="1" hidden="1">
      <c r="A113" s="2" t="s">
        <v>5</v>
      </c>
      <c r="B113" s="6" t="str">
        <f>ПР5!B114</f>
        <v>Сбор и удаление твердых отходов</v>
      </c>
      <c r="C113" s="24" t="str">
        <f>ПР5!D114</f>
        <v> 05</v>
      </c>
      <c r="D113" s="24" t="str">
        <f>ПР5!E114</f>
        <v> 03</v>
      </c>
      <c r="E113" s="24" t="str">
        <f>ПР5!F114</f>
        <v> 92 9 00 18090</v>
      </c>
      <c r="F113" s="24" t="str">
        <f>ПР5!G114</f>
        <v>000</v>
      </c>
      <c r="G113" s="13">
        <f>ПР5!H114</f>
        <v>0</v>
      </c>
      <c r="H113" s="43">
        <f>ПР5!I114</f>
        <v>0</v>
      </c>
      <c r="I113" s="45">
        <f t="shared" si="1"/>
        <v>0</v>
      </c>
    </row>
    <row r="114" spans="1:9" ht="18.75" customHeight="1" hidden="1">
      <c r="A114" s="2" t="s">
        <v>5</v>
      </c>
      <c r="B114" s="6" t="str">
        <f>ПР5!B115</f>
        <v>Закупка товаров, работ и услуг для государственных (муниципальных) нужд</v>
      </c>
      <c r="C114" s="24" t="str">
        <f>ПР5!D115</f>
        <v> 05</v>
      </c>
      <c r="D114" s="24" t="str">
        <f>ПР5!E115</f>
        <v> 03</v>
      </c>
      <c r="E114" s="24" t="str">
        <f>ПР5!F115</f>
        <v> 92 9 00 18090</v>
      </c>
      <c r="F114" s="24" t="str">
        <f>ПР5!G115</f>
        <v> 200</v>
      </c>
      <c r="G114" s="13">
        <f>ПР5!H115</f>
        <v>0</v>
      </c>
      <c r="H114" s="43">
        <f>ПР5!I115</f>
        <v>0</v>
      </c>
      <c r="I114" s="45">
        <f t="shared" si="1"/>
        <v>0</v>
      </c>
    </row>
    <row r="115" spans="2:9" ht="18.75" customHeight="1" hidden="1">
      <c r="B115" s="6" t="str">
        <f>ПР5!B116</f>
        <v>Прочая закупка товаров, работ и услуг</v>
      </c>
      <c r="C115" s="24" t="str">
        <f>ПР5!D116</f>
        <v> 05</v>
      </c>
      <c r="D115" s="24" t="str">
        <f>ПР5!E116</f>
        <v> 03</v>
      </c>
      <c r="E115" s="24" t="str">
        <f>ПР5!F116</f>
        <v> 92 9 00 18090</v>
      </c>
      <c r="F115" s="24">
        <f>ПР5!G116</f>
        <v>244</v>
      </c>
      <c r="G115" s="13">
        <f>ПР5!H116</f>
        <v>0</v>
      </c>
      <c r="H115" s="43">
        <f>ПР5!I116</f>
        <v>0</v>
      </c>
      <c r="I115" s="45">
        <f t="shared" si="1"/>
        <v>0</v>
      </c>
    </row>
    <row r="116" spans="2:9" ht="29.25" customHeight="1" hidden="1">
      <c r="B116" s="6">
        <f>ПР5!B117</f>
        <v>0</v>
      </c>
      <c r="C116" s="24">
        <f>ПР5!D117</f>
        <v>0</v>
      </c>
      <c r="D116" s="24">
        <f>ПР5!E117</f>
        <v>0</v>
      </c>
      <c r="E116" s="24">
        <f>ПР5!F117</f>
        <v>0</v>
      </c>
      <c r="F116" s="24">
        <f>ПР5!G117</f>
        <v>0</v>
      </c>
      <c r="G116" s="13">
        <f>ПР5!H117</f>
        <v>0</v>
      </c>
      <c r="H116" s="43">
        <f>ПР5!I117</f>
        <v>0</v>
      </c>
      <c r="I116" s="45">
        <f t="shared" si="1"/>
        <v>0</v>
      </c>
    </row>
    <row r="117" spans="2:9" ht="18.75" customHeight="1" hidden="1">
      <c r="B117" s="6">
        <f>ПР5!B118</f>
        <v>0</v>
      </c>
      <c r="C117" s="24">
        <f>ПР5!D118</f>
        <v>0</v>
      </c>
      <c r="D117" s="24">
        <f>ПР5!E118</f>
        <v>0</v>
      </c>
      <c r="E117" s="24">
        <f>ПР5!F118</f>
        <v>0</v>
      </c>
      <c r="F117" s="24">
        <f>ПР5!G118</f>
        <v>0</v>
      </c>
      <c r="G117" s="13">
        <f>ПР5!H118</f>
        <v>0</v>
      </c>
      <c r="H117" s="43">
        <f>ПР5!I118</f>
        <v>0</v>
      </c>
      <c r="I117" s="45">
        <f t="shared" si="1"/>
        <v>0</v>
      </c>
    </row>
    <row r="118" spans="2:9" ht="18.75" customHeight="1" hidden="1">
      <c r="B118" s="6">
        <f>ПР5!B119</f>
        <v>0</v>
      </c>
      <c r="C118" s="24">
        <f>ПР5!D119</f>
        <v>0</v>
      </c>
      <c r="D118" s="24">
        <f>ПР5!E119</f>
        <v>0</v>
      </c>
      <c r="E118" s="24">
        <f>ПР5!F119</f>
        <v>0</v>
      </c>
      <c r="F118" s="24">
        <f>ПР5!G119</f>
        <v>0</v>
      </c>
      <c r="G118" s="13">
        <f>ПР5!H119</f>
        <v>0</v>
      </c>
      <c r="H118" s="43">
        <f>ПР5!I119</f>
        <v>0</v>
      </c>
      <c r="I118" s="45">
        <f t="shared" si="1"/>
        <v>0</v>
      </c>
    </row>
    <row r="119" spans="2:9" ht="25.5" customHeight="1" hidden="1">
      <c r="B119" s="6">
        <f>ПР5!B120</f>
        <v>0</v>
      </c>
      <c r="C119" s="24">
        <f>ПР5!D120</f>
        <v>0</v>
      </c>
      <c r="D119" s="24">
        <f>ПР5!E120</f>
        <v>0</v>
      </c>
      <c r="E119" s="24">
        <f>ПР5!F120</f>
        <v>0</v>
      </c>
      <c r="F119" s="24">
        <f>ПР5!G120</f>
        <v>0</v>
      </c>
      <c r="G119" s="13">
        <f>ПР5!H120</f>
        <v>0</v>
      </c>
      <c r="H119" s="43">
        <f>ПР5!I120</f>
        <v>0</v>
      </c>
      <c r="I119" s="45">
        <f t="shared" si="1"/>
        <v>0</v>
      </c>
    </row>
    <row r="120" spans="2:9" ht="18.75" customHeight="1" hidden="1">
      <c r="B120" s="6">
        <f>ПР5!B121</f>
        <v>0</v>
      </c>
      <c r="C120" s="24">
        <f>ПР5!D121</f>
        <v>0</v>
      </c>
      <c r="D120" s="24">
        <f>ПР5!E121</f>
        <v>0</v>
      </c>
      <c r="E120" s="24">
        <f>ПР5!F121</f>
        <v>0</v>
      </c>
      <c r="F120" s="24">
        <f>ПР5!G121</f>
        <v>0</v>
      </c>
      <c r="G120" s="13">
        <f>ПР5!H121</f>
        <v>0</v>
      </c>
      <c r="H120" s="43">
        <f>ПР5!I121</f>
        <v>0</v>
      </c>
      <c r="I120" s="45">
        <f t="shared" si="1"/>
        <v>0</v>
      </c>
    </row>
    <row r="121" spans="2:9" ht="18.75" customHeight="1" hidden="1">
      <c r="B121" s="6">
        <f>ПР5!B122</f>
        <v>0</v>
      </c>
      <c r="C121" s="24">
        <f>ПР5!D122</f>
        <v>0</v>
      </c>
      <c r="D121" s="24">
        <f>ПР5!E122</f>
        <v>0</v>
      </c>
      <c r="E121" s="24">
        <f>ПР5!F122</f>
        <v>0</v>
      </c>
      <c r="F121" s="24">
        <f>ПР5!G122</f>
        <v>0</v>
      </c>
      <c r="G121" s="13">
        <f>ПР5!H122</f>
        <v>0</v>
      </c>
      <c r="H121" s="43">
        <f>ПР5!I122</f>
        <v>0</v>
      </c>
      <c r="I121" s="45">
        <f t="shared" si="1"/>
        <v>0</v>
      </c>
    </row>
    <row r="122" spans="1:9" ht="18.75" customHeight="1">
      <c r="A122" s="2" t="s">
        <v>5</v>
      </c>
      <c r="B122" s="6" t="str">
        <f>ПР5!B123</f>
        <v> Культура, кинематография</v>
      </c>
      <c r="C122" s="24" t="str">
        <f>ПР5!D123</f>
        <v> 08</v>
      </c>
      <c r="D122" s="24" t="str">
        <f>ПР5!E123</f>
        <v> 00</v>
      </c>
      <c r="E122" s="24" t="str">
        <f>ПР5!F123</f>
        <v> 00 0 00 00000</v>
      </c>
      <c r="F122" s="24" t="str">
        <f>ПР5!G123</f>
        <v> 000</v>
      </c>
      <c r="G122" s="13">
        <f>ПР5!H123</f>
        <v>946.4</v>
      </c>
      <c r="H122" s="43">
        <f>ПР5!I123</f>
        <v>946.4</v>
      </c>
      <c r="I122" s="45">
        <f t="shared" si="1"/>
        <v>0</v>
      </c>
    </row>
    <row r="123" spans="1:9" ht="19.5" customHeight="1">
      <c r="A123" s="2" t="s">
        <v>5</v>
      </c>
      <c r="B123" s="6" t="str">
        <f>ПР5!B124</f>
        <v> Культура</v>
      </c>
      <c r="C123" s="24" t="str">
        <f>ПР5!D124</f>
        <v> 08</v>
      </c>
      <c r="D123" s="24" t="str">
        <f>ПР5!E124</f>
        <v> 01</v>
      </c>
      <c r="E123" s="24" t="str">
        <f>ПР5!F124</f>
        <v> 00 0 00 00000</v>
      </c>
      <c r="F123" s="24" t="str">
        <f>ПР5!G124</f>
        <v> 000</v>
      </c>
      <c r="G123" s="13">
        <f>ПР5!H124</f>
        <v>940.4</v>
      </c>
      <c r="H123" s="43">
        <f>ПР5!I124</f>
        <v>940.4</v>
      </c>
      <c r="I123" s="45">
        <f t="shared" si="1"/>
        <v>0</v>
      </c>
    </row>
    <row r="124" spans="1:9" ht="18.75" customHeight="1">
      <c r="A124" s="2" t="s">
        <v>5</v>
      </c>
      <c r="B124" s="6" t="str">
        <f>ПР5!B125</f>
        <v> Учреждения культуры</v>
      </c>
      <c r="C124" s="24" t="str">
        <f>ПР5!D125</f>
        <v> 08</v>
      </c>
      <c r="D124" s="24" t="str">
        <f>ПР5!E125</f>
        <v> 01</v>
      </c>
      <c r="E124" s="24" t="str">
        <f>ПР5!F125</f>
        <v> 02 2 00 10530</v>
      </c>
      <c r="F124" s="24" t="str">
        <f>ПР5!G125</f>
        <v> 000</v>
      </c>
      <c r="G124" s="13">
        <f>ПР5!H125</f>
        <v>919.6</v>
      </c>
      <c r="H124" s="43">
        <f>ПР5!I125</f>
        <v>919.6</v>
      </c>
      <c r="I124" s="45">
        <f t="shared" si="1"/>
        <v>0</v>
      </c>
    </row>
    <row r="125" spans="1:9" ht="33.75" customHeight="1">
      <c r="A125" s="2" t="s">
        <v>5</v>
      </c>
      <c r="B125" s="6" t="str">
        <f>ПР5!B126</f>
        <v>Закупка товаров, работ и услуг для государственных (муниципальных) нужд</v>
      </c>
      <c r="C125" s="24" t="str">
        <f>ПР5!D126</f>
        <v> 08</v>
      </c>
      <c r="D125" s="24" t="str">
        <f>ПР5!E126</f>
        <v> 01</v>
      </c>
      <c r="E125" s="24" t="str">
        <f>ПР5!F126</f>
        <v> 02 2 00 10530</v>
      </c>
      <c r="F125" s="24" t="str">
        <f>ПР5!G126</f>
        <v> 200</v>
      </c>
      <c r="G125" s="13">
        <f>ПР5!H126</f>
        <v>888.3000000000001</v>
      </c>
      <c r="H125" s="43">
        <f>ПР5!I126</f>
        <v>888.3000000000001</v>
      </c>
      <c r="I125" s="45">
        <f t="shared" si="1"/>
        <v>0</v>
      </c>
    </row>
    <row r="126" spans="2:9" ht="21" customHeight="1">
      <c r="B126" s="6" t="str">
        <f>ПР5!B127</f>
        <v>Прочая закупка товаров, работ и услуг</v>
      </c>
      <c r="C126" s="24" t="str">
        <f>ПР5!D127</f>
        <v> 08</v>
      </c>
      <c r="D126" s="24" t="str">
        <f>ПР5!E127</f>
        <v> 01</v>
      </c>
      <c r="E126" s="24" t="str">
        <f>ПР5!F127</f>
        <v> 02 2 00 10530</v>
      </c>
      <c r="F126" s="24">
        <f>ПР5!G127</f>
        <v>244</v>
      </c>
      <c r="G126" s="13">
        <f>ПР5!H127</f>
        <v>95.1</v>
      </c>
      <c r="H126" s="43">
        <f>ПР5!I127</f>
        <v>95.1</v>
      </c>
      <c r="I126" s="45">
        <f t="shared" si="1"/>
        <v>0</v>
      </c>
    </row>
    <row r="127" spans="2:9" ht="21" customHeight="1">
      <c r="B127" s="6" t="str">
        <f>ПР5!B128</f>
        <v>Закупка энергетических ресурсов</v>
      </c>
      <c r="C127" s="24" t="str">
        <f>ПР5!D128</f>
        <v> 08</v>
      </c>
      <c r="D127" s="24" t="str">
        <f>ПР5!E128</f>
        <v> 01</v>
      </c>
      <c r="E127" s="24" t="str">
        <f>ПР5!F128</f>
        <v> 02 2 00 10530</v>
      </c>
      <c r="F127" s="24">
        <f>ПР5!G128</f>
        <v>247</v>
      </c>
      <c r="G127" s="13">
        <f>ПР5!H128</f>
        <v>793.2</v>
      </c>
      <c r="H127" s="43">
        <f>ПР5!I128</f>
        <v>793.2</v>
      </c>
      <c r="I127" s="45">
        <f t="shared" si="1"/>
        <v>0</v>
      </c>
    </row>
    <row r="128" spans="2:9" ht="21.75" customHeight="1">
      <c r="B128" s="6" t="str">
        <f>ПР5!B129</f>
        <v> Уплата налогов, сборов и иных платежей</v>
      </c>
      <c r="C128" s="24" t="str">
        <f>ПР5!D129</f>
        <v> 08</v>
      </c>
      <c r="D128" s="24" t="str">
        <f>ПР5!E129</f>
        <v> 01</v>
      </c>
      <c r="E128" s="24" t="str">
        <f>ПР5!F129</f>
        <v> 02 2 00 10530</v>
      </c>
      <c r="F128" s="24">
        <f>ПР5!G129</f>
        <v>850</v>
      </c>
      <c r="G128" s="13">
        <f>ПР5!H129</f>
        <v>31.3</v>
      </c>
      <c r="H128" s="43">
        <f>ПР5!I129</f>
        <v>31.3</v>
      </c>
      <c r="I128" s="45">
        <f t="shared" si="1"/>
        <v>0</v>
      </c>
    </row>
    <row r="129" spans="2:9" ht="31.5" customHeight="1">
      <c r="B129" s="6" t="str">
        <f>ПР5!B130</f>
        <v>Уплата налога на имущество организаций и земельного налога</v>
      </c>
      <c r="C129" s="24" t="str">
        <f>ПР5!D130</f>
        <v> 08</v>
      </c>
      <c r="D129" s="24" t="str">
        <f>ПР5!E130</f>
        <v> 01</v>
      </c>
      <c r="E129" s="24" t="str">
        <f>ПР5!F130</f>
        <v> 02 2 00 10530</v>
      </c>
      <c r="F129" s="24">
        <f>ПР5!G130</f>
        <v>851</v>
      </c>
      <c r="G129" s="13">
        <f>ПР5!H130</f>
        <v>31.3</v>
      </c>
      <c r="H129" s="43">
        <f>ПР5!I130</f>
        <v>31.3</v>
      </c>
      <c r="I129" s="45">
        <f t="shared" si="1"/>
        <v>0</v>
      </c>
    </row>
    <row r="130" spans="1:9" ht="18.75" customHeight="1" hidden="1">
      <c r="A130" s="2" t="s">
        <v>5</v>
      </c>
      <c r="B130" s="6" t="str">
        <f>ПР5!B131</f>
        <v>Местные инициативы из средств краевого и местного бюджета (ремонт дома культуры с.Анисимово)</v>
      </c>
      <c r="C130" s="24" t="str">
        <f>ПР5!D131</f>
        <v> 08</v>
      </c>
      <c r="D130" s="24" t="str">
        <f>ПР5!E131</f>
        <v> 01</v>
      </c>
      <c r="E130" s="24" t="str">
        <f>ПР5!F131</f>
        <v> 90 2 00 S0263</v>
      </c>
      <c r="F130" s="24" t="str">
        <f>ПР5!G131</f>
        <v>000</v>
      </c>
      <c r="G130" s="13">
        <f>ПР5!H131</f>
        <v>0</v>
      </c>
      <c r="H130" s="43">
        <f>ПР5!I131</f>
        <v>0</v>
      </c>
      <c r="I130" s="45">
        <f t="shared" si="1"/>
        <v>0</v>
      </c>
    </row>
    <row r="131" spans="1:9" ht="18.75" customHeight="1" hidden="1">
      <c r="A131" s="2" t="s">
        <v>5</v>
      </c>
      <c r="B131" s="6" t="str">
        <f>ПР5!B132</f>
        <v>Закупка товаров, работ и услуг для государственных (муниципальных) нужд</v>
      </c>
      <c r="C131" s="24" t="str">
        <f>ПР5!D132</f>
        <v> 08</v>
      </c>
      <c r="D131" s="24" t="str">
        <f>ПР5!E132</f>
        <v> 01</v>
      </c>
      <c r="E131" s="24" t="str">
        <f>ПР5!F132</f>
        <v> 90 2 00 S0263</v>
      </c>
      <c r="F131" s="24" t="str">
        <f>ПР5!G132</f>
        <v> 200</v>
      </c>
      <c r="G131" s="13">
        <f>ПР5!H132</f>
        <v>0</v>
      </c>
      <c r="H131" s="43">
        <f>ПР5!I132</f>
        <v>0</v>
      </c>
      <c r="I131" s="45">
        <f t="shared" si="1"/>
        <v>0</v>
      </c>
    </row>
    <row r="132" spans="2:9" ht="18.75" customHeight="1" hidden="1">
      <c r="B132" s="6" t="str">
        <f>ПР5!B133</f>
        <v>Прочая закупка товаров, работ и услуг</v>
      </c>
      <c r="C132" s="24" t="str">
        <f>ПР5!D133</f>
        <v> 08</v>
      </c>
      <c r="D132" s="24" t="str">
        <f>ПР5!E133</f>
        <v> 01</v>
      </c>
      <c r="E132" s="24" t="str">
        <f>ПР5!F133</f>
        <v> 90 2 00 S0263</v>
      </c>
      <c r="F132" s="24">
        <f>ПР5!G133</f>
        <v>244</v>
      </c>
      <c r="G132" s="13">
        <f>ПР5!H133</f>
        <v>0</v>
      </c>
      <c r="H132" s="43">
        <f>ПР5!I133</f>
        <v>0</v>
      </c>
      <c r="I132" s="45">
        <f t="shared" si="1"/>
        <v>0</v>
      </c>
    </row>
    <row r="133" spans="2:9" ht="18.75" customHeight="1" hidden="1">
      <c r="B133" s="6" t="str">
        <f>ПР5!B134</f>
        <v>Закупка энергетических ресурсов</v>
      </c>
      <c r="C133" s="24" t="str">
        <f>ПР5!D134</f>
        <v> 08</v>
      </c>
      <c r="D133" s="24" t="str">
        <f>ПР5!E134</f>
        <v> 01</v>
      </c>
      <c r="E133" s="24" t="str">
        <f>ПР5!F134</f>
        <v> 02 2 00 S1190</v>
      </c>
      <c r="F133" s="24">
        <f>ПР5!G134</f>
        <v>247</v>
      </c>
      <c r="G133" s="13">
        <f>ПР5!H134</f>
        <v>0</v>
      </c>
      <c r="H133" s="43">
        <f>ПР5!I134</f>
        <v>0</v>
      </c>
      <c r="I133" s="45">
        <f t="shared" si="1"/>
        <v>0</v>
      </c>
    </row>
    <row r="134" spans="1:9" ht="18.75" customHeight="1">
      <c r="A134" s="2" t="s">
        <v>5</v>
      </c>
      <c r="B134" s="6" t="str">
        <f>ПР5!B135</f>
        <v> Библиотеки</v>
      </c>
      <c r="C134" s="24" t="str">
        <f>ПР5!D135</f>
        <v> 08</v>
      </c>
      <c r="D134" s="24" t="str">
        <f>ПР5!E135</f>
        <v> 01</v>
      </c>
      <c r="E134" s="24" t="str">
        <f>ПР5!F135</f>
        <v> 44 1 00 10570</v>
      </c>
      <c r="F134" s="24" t="str">
        <f>ПР5!G135</f>
        <v> 000</v>
      </c>
      <c r="G134" s="13">
        <f>ПР5!H135</f>
        <v>20.8</v>
      </c>
      <c r="H134" s="43">
        <f>ПР5!I135</f>
        <v>20.8</v>
      </c>
      <c r="I134" s="45">
        <f t="shared" si="1"/>
        <v>0</v>
      </c>
    </row>
    <row r="135" spans="1:9" ht="33" customHeight="1">
      <c r="A135" s="2" t="s">
        <v>5</v>
      </c>
      <c r="B135" s="6" t="str">
        <f>ПР5!B136</f>
        <v> Закупка товаров, работ и услуг для муниципальных нужд</v>
      </c>
      <c r="C135" s="24" t="str">
        <f>ПР5!D136</f>
        <v> 08</v>
      </c>
      <c r="D135" s="24" t="str">
        <f>ПР5!E136</f>
        <v> 01</v>
      </c>
      <c r="E135" s="24" t="str">
        <f>ПР5!F136</f>
        <v> 44 1 00 10570</v>
      </c>
      <c r="F135" s="24" t="str">
        <f>ПР5!G136</f>
        <v> 200</v>
      </c>
      <c r="G135" s="13">
        <f>ПР5!H136</f>
        <v>20.8</v>
      </c>
      <c r="H135" s="43">
        <f>ПР5!I136</f>
        <v>20.8</v>
      </c>
      <c r="I135" s="45">
        <f t="shared" si="1"/>
        <v>0</v>
      </c>
    </row>
    <row r="136" spans="2:9" ht="23.25" customHeight="1">
      <c r="B136" s="6" t="str">
        <f>ПР5!B137</f>
        <v>Прочая закупка товаров, работ и услуг</v>
      </c>
      <c r="C136" s="24" t="str">
        <f>ПР5!D137</f>
        <v> 08</v>
      </c>
      <c r="D136" s="24" t="str">
        <f>ПР5!E137</f>
        <v> 01</v>
      </c>
      <c r="E136" s="24" t="str">
        <f>ПР5!F137</f>
        <v> 44 1 00 10570</v>
      </c>
      <c r="F136" s="24">
        <f>ПР5!G137</f>
        <v>244</v>
      </c>
      <c r="G136" s="13">
        <f>ПР5!H137</f>
        <v>20.8</v>
      </c>
      <c r="H136" s="43">
        <f>ПР5!I137</f>
        <v>20.8</v>
      </c>
      <c r="I136" s="45">
        <f t="shared" si="1"/>
        <v>0</v>
      </c>
    </row>
    <row r="137" spans="2:9" ht="23.25" customHeight="1">
      <c r="B137" s="6" t="str">
        <f>ПР5!B138</f>
        <v>Закупка энергетических ресурсов</v>
      </c>
      <c r="C137" s="24" t="str">
        <f>ПР5!D138</f>
        <v> 08</v>
      </c>
      <c r="D137" s="24" t="str">
        <f>ПР5!E138</f>
        <v> 01</v>
      </c>
      <c r="E137" s="24" t="str">
        <f>ПР5!F138</f>
        <v> 44 1 00 10570</v>
      </c>
      <c r="F137" s="24">
        <f>ПР5!G138</f>
        <v>247</v>
      </c>
      <c r="G137" s="13">
        <f>ПР5!H138</f>
        <v>0</v>
      </c>
      <c r="H137" s="43">
        <f>ПР5!I138</f>
        <v>0</v>
      </c>
      <c r="I137" s="45">
        <f t="shared" si="1"/>
        <v>0</v>
      </c>
    </row>
    <row r="138" spans="2:9" ht="23.25" customHeight="1">
      <c r="B138" s="6" t="str">
        <f>ПР5!B139</f>
        <v> Уплата налогов, сборов и иных платежей</v>
      </c>
      <c r="C138" s="24" t="str">
        <f>ПР5!D139</f>
        <v>08</v>
      </c>
      <c r="D138" s="24" t="str">
        <f>ПР5!E139</f>
        <v>01</v>
      </c>
      <c r="E138" s="24" t="str">
        <f>ПР5!F139</f>
        <v> 44 1 00 10570</v>
      </c>
      <c r="F138" s="24" t="str">
        <f>ПР5!G139</f>
        <v>850</v>
      </c>
      <c r="G138" s="13">
        <f>ПР5!H139</f>
        <v>0</v>
      </c>
      <c r="H138" s="43">
        <f>ПР5!I139</f>
        <v>0</v>
      </c>
      <c r="I138" s="45">
        <f t="shared" si="1"/>
        <v>0</v>
      </c>
    </row>
    <row r="139" spans="2:9" ht="33" customHeight="1">
      <c r="B139" s="6" t="str">
        <f>ПР5!B140</f>
        <v>Уплата налога на имущество организаций и земельного налога</v>
      </c>
      <c r="C139" s="24" t="str">
        <f>ПР5!D140</f>
        <v>08</v>
      </c>
      <c r="D139" s="24" t="str">
        <f>ПР5!E140</f>
        <v>01</v>
      </c>
      <c r="E139" s="24" t="str">
        <f>ПР5!F140</f>
        <v> 44 1 00 10570</v>
      </c>
      <c r="F139" s="24" t="str">
        <f>ПР5!G140</f>
        <v>851</v>
      </c>
      <c r="G139" s="13">
        <f>ПР5!H140</f>
        <v>0</v>
      </c>
      <c r="H139" s="43">
        <f>ПР5!I140</f>
        <v>0</v>
      </c>
      <c r="I139" s="45">
        <f t="shared" si="1"/>
        <v>0</v>
      </c>
    </row>
    <row r="140" spans="2:9" ht="33" customHeight="1" hidden="1">
      <c r="B140" s="6" t="str">
        <f>ПР5!B141</f>
        <v>Закупка товаров, работ и услуг для государственных (муниципальных) нужд</v>
      </c>
      <c r="C140" s="24" t="str">
        <f>ПР5!D141</f>
        <v>08</v>
      </c>
      <c r="D140" s="24" t="str">
        <f>ПР5!E141</f>
        <v>01</v>
      </c>
      <c r="E140" s="24" t="str">
        <f>ПР5!F141</f>
        <v>44 1 00 S0180</v>
      </c>
      <c r="F140" s="24" t="str">
        <f>ПР5!G141</f>
        <v>200</v>
      </c>
      <c r="G140" s="13">
        <f>ПР5!H141</f>
        <v>0</v>
      </c>
      <c r="H140" s="43">
        <f>ПР5!I141</f>
        <v>0</v>
      </c>
      <c r="I140" s="45">
        <f aca="true" t="shared" si="2" ref="I140:I158">H140-G140</f>
        <v>0</v>
      </c>
    </row>
    <row r="141" spans="2:9" ht="24" customHeight="1" hidden="1">
      <c r="B141" s="6" t="str">
        <f>ПР5!B142</f>
        <v>Ремонт и благоутройство памятника ВОВ (МБ)</v>
      </c>
      <c r="C141" s="24" t="str">
        <f>ПР5!D142</f>
        <v>08</v>
      </c>
      <c r="D141" s="24" t="str">
        <f>ПР5!E142</f>
        <v>01</v>
      </c>
      <c r="E141" s="24" t="str">
        <f>ПР5!F142</f>
        <v>44 1 01 S0180</v>
      </c>
      <c r="F141" s="24" t="str">
        <f>ПР5!G142</f>
        <v>000</v>
      </c>
      <c r="G141" s="13">
        <f>ПР5!H142</f>
        <v>0</v>
      </c>
      <c r="H141" s="43">
        <f>ПР5!I142</f>
        <v>0</v>
      </c>
      <c r="I141" s="45">
        <f t="shared" si="2"/>
        <v>0</v>
      </c>
    </row>
    <row r="142" spans="2:9" ht="33" customHeight="1" hidden="1">
      <c r="B142" s="6" t="str">
        <f>ПР5!B143</f>
        <v>Закупка товаров, работ и услуг для государственных (муниципальных) нужд</v>
      </c>
      <c r="C142" s="24" t="str">
        <f>ПР5!D143</f>
        <v>08</v>
      </c>
      <c r="D142" s="24" t="str">
        <f>ПР5!E143</f>
        <v>01</v>
      </c>
      <c r="E142" s="24" t="str">
        <f>ПР5!F143</f>
        <v>44 1 01 S0180</v>
      </c>
      <c r="F142" s="24" t="str">
        <f>ПР5!G143</f>
        <v>200</v>
      </c>
      <c r="G142" s="13">
        <f>ПР5!H143</f>
        <v>0</v>
      </c>
      <c r="H142" s="43">
        <f>ПР5!I143</f>
        <v>0</v>
      </c>
      <c r="I142" s="45">
        <f t="shared" si="2"/>
        <v>0</v>
      </c>
    </row>
    <row r="143" spans="1:9" ht="54" customHeight="1" hidden="1">
      <c r="A143" s="2" t="s">
        <v>5</v>
      </c>
      <c r="B143" s="6" t="str">
        <f>ПР5!B144</f>
        <v>Расходы МБ на реализ. МАИП в области культуры в части софинансирования к субсидии КБ на реализацию проектов местных инициатив</v>
      </c>
      <c r="C143" s="24" t="str">
        <f>ПР5!D144</f>
        <v> 08</v>
      </c>
      <c r="D143" s="24" t="str">
        <f>ПР5!E144</f>
        <v> 01</v>
      </c>
      <c r="E143" s="24" t="str">
        <f>ПР5!F144</f>
        <v> 53 4 00 S0260</v>
      </c>
      <c r="F143" s="24" t="str">
        <f>ПР5!G144</f>
        <v>000</v>
      </c>
      <c r="G143" s="13">
        <f>ПР5!H144</f>
        <v>0</v>
      </c>
      <c r="H143" s="43">
        <f>ПР5!I144</f>
        <v>0</v>
      </c>
      <c r="I143" s="45">
        <f t="shared" si="2"/>
        <v>0</v>
      </c>
    </row>
    <row r="144" spans="1:9" ht="32.25" customHeight="1" hidden="1">
      <c r="A144" s="2" t="s">
        <v>5</v>
      </c>
      <c r="B144" s="6" t="str">
        <f>ПР5!B145</f>
        <v>Закупка товаров, работ и услуг для государственных (муниципальных) нужд</v>
      </c>
      <c r="C144" s="24" t="str">
        <f>ПР5!D145</f>
        <v> 08</v>
      </c>
      <c r="D144" s="24" t="str">
        <f>ПР5!E145</f>
        <v> 01</v>
      </c>
      <c r="E144" s="24" t="str">
        <f>ПР5!F145</f>
        <v> 53 4 00 S0260</v>
      </c>
      <c r="F144" s="24" t="str">
        <f>ПР5!G145</f>
        <v> 200</v>
      </c>
      <c r="G144" s="13">
        <f>ПР5!H145</f>
        <v>0</v>
      </c>
      <c r="H144" s="43">
        <f>ПР5!I145</f>
        <v>0</v>
      </c>
      <c r="I144" s="45">
        <f t="shared" si="2"/>
        <v>0</v>
      </c>
    </row>
    <row r="145" spans="1:9" ht="35.25" customHeight="1" hidden="1">
      <c r="A145" s="2" t="s">
        <v>5</v>
      </c>
      <c r="B145" s="6" t="str">
        <f>ПР5!B146</f>
        <v>Расходы за счет субсидии Кб на реализацию проектов развития общественной инфраструктцры, основанных на инициативах граждан в области культуры</v>
      </c>
      <c r="C145" s="24" t="str">
        <f>ПР5!D146</f>
        <v> 08</v>
      </c>
      <c r="D145" s="24" t="str">
        <f>ПР5!E146</f>
        <v> 01</v>
      </c>
      <c r="E145" s="24" t="str">
        <f>ПР5!F146</f>
        <v> 53 4 01 S0260</v>
      </c>
      <c r="F145" s="24" t="str">
        <f>ПР5!G146</f>
        <v>000</v>
      </c>
      <c r="G145" s="13">
        <f>ПР5!H146</f>
        <v>0</v>
      </c>
      <c r="H145" s="43">
        <f>ПР5!I146</f>
        <v>0</v>
      </c>
      <c r="I145" s="45">
        <f t="shared" si="2"/>
        <v>0</v>
      </c>
    </row>
    <row r="146" spans="1:9" ht="31.5" customHeight="1" hidden="1">
      <c r="A146" s="2" t="s">
        <v>5</v>
      </c>
      <c r="B146" s="6" t="str">
        <f>ПР5!B147</f>
        <v>Закупка товаров, работ и услуг для государственных (муниципальных) нужд</v>
      </c>
      <c r="C146" s="24" t="str">
        <f>ПР5!D147</f>
        <v> 08</v>
      </c>
      <c r="D146" s="24" t="str">
        <f>ПР5!E147</f>
        <v> 01</v>
      </c>
      <c r="E146" s="24" t="str">
        <f>ПР5!F147</f>
        <v> 53 4 01 S0260</v>
      </c>
      <c r="F146" s="24" t="str">
        <f>ПР5!G147</f>
        <v> 200</v>
      </c>
      <c r="G146" s="13">
        <f>ПР5!H147</f>
        <v>0</v>
      </c>
      <c r="H146" s="43">
        <f>ПР5!I147</f>
        <v>0</v>
      </c>
      <c r="I146" s="45">
        <f t="shared" si="2"/>
        <v>0</v>
      </c>
    </row>
    <row r="147" spans="2:9" ht="26.25" customHeight="1" hidden="1">
      <c r="B147" s="6" t="str">
        <f>ПР5!B148</f>
        <v>Резервные фонды местных администраций</v>
      </c>
      <c r="C147" s="24" t="str">
        <f>ПР5!D148</f>
        <v> 08</v>
      </c>
      <c r="D147" s="24" t="str">
        <f>ПР5!E148</f>
        <v> 01</v>
      </c>
      <c r="E147" s="24" t="str">
        <f>ПР5!F148</f>
        <v>99 1 00 14100</v>
      </c>
      <c r="F147" s="24" t="str">
        <f>ПР5!G148</f>
        <v>000</v>
      </c>
      <c r="G147" s="13">
        <f>ПР5!H148</f>
        <v>0</v>
      </c>
      <c r="H147" s="43">
        <f>ПР5!I148</f>
        <v>0</v>
      </c>
      <c r="I147" s="45">
        <f t="shared" si="2"/>
        <v>0</v>
      </c>
    </row>
    <row r="148" spans="2:9" ht="39" customHeight="1" hidden="1">
      <c r="B148" s="6" t="str">
        <f>ПР5!B149</f>
        <v>Закупка товаров, работ и услуг для государственных (муниципальных) нужд</v>
      </c>
      <c r="C148" s="24" t="str">
        <f>ПР5!D149</f>
        <v> 08</v>
      </c>
      <c r="D148" s="24" t="str">
        <f>ПР5!E149</f>
        <v> 01</v>
      </c>
      <c r="E148" s="24" t="str">
        <f>ПР5!F149</f>
        <v>99 1 00 14100</v>
      </c>
      <c r="F148" s="24">
        <f>ПР5!G149</f>
        <v>200</v>
      </c>
      <c r="G148" s="13">
        <f>ПР5!H149</f>
        <v>0</v>
      </c>
      <c r="H148" s="43">
        <f>ПР5!I149</f>
        <v>0</v>
      </c>
      <c r="I148" s="45">
        <f t="shared" si="2"/>
        <v>0</v>
      </c>
    </row>
    <row r="149" spans="1:9" ht="20.25" customHeight="1">
      <c r="A149" s="2" t="s">
        <v>5</v>
      </c>
      <c r="B149" s="6" t="str">
        <f>ПР5!B150</f>
        <v> Другие вопросы в области культуры, кинематографии</v>
      </c>
      <c r="C149" s="24" t="str">
        <f>ПР5!D150</f>
        <v> 08</v>
      </c>
      <c r="D149" s="24" t="str">
        <f>ПР5!E150</f>
        <v> 04</v>
      </c>
      <c r="E149" s="24" t="str">
        <f>ПР5!F150</f>
        <v> 00 0 00 00000</v>
      </c>
      <c r="F149" s="24" t="str">
        <f>ПР5!G150</f>
        <v> 000</v>
      </c>
      <c r="G149" s="13">
        <f>ПР5!H150</f>
        <v>6</v>
      </c>
      <c r="H149" s="43">
        <f>ПР5!I150</f>
        <v>6</v>
      </c>
      <c r="I149" s="45">
        <f t="shared" si="2"/>
        <v>0</v>
      </c>
    </row>
    <row r="150" spans="1:9" ht="18.75" customHeight="1">
      <c r="A150" s="2" t="s">
        <v>5</v>
      </c>
      <c r="B150" s="6" t="str">
        <f>ПР5!B151</f>
        <v> Мероприятия в сфере культуры и кинематографии</v>
      </c>
      <c r="C150" s="24" t="str">
        <f>ПР5!D151</f>
        <v> 08</v>
      </c>
      <c r="D150" s="24" t="str">
        <f>ПР5!E151</f>
        <v> 04</v>
      </c>
      <c r="E150" s="24" t="str">
        <f>ПР5!F151</f>
        <v> 90 2 10 16510</v>
      </c>
      <c r="F150" s="24" t="str">
        <f>ПР5!G151</f>
        <v> 000</v>
      </c>
      <c r="G150" s="13">
        <f>ПР5!H151</f>
        <v>6</v>
      </c>
      <c r="H150" s="43">
        <f>ПР5!I151</f>
        <v>6</v>
      </c>
      <c r="I150" s="45">
        <f t="shared" si="2"/>
        <v>0</v>
      </c>
    </row>
    <row r="151" spans="1:9" ht="18.75" customHeight="1">
      <c r="A151" s="2" t="s">
        <v>5</v>
      </c>
      <c r="B151" s="6" t="str">
        <f>ПР5!B152</f>
        <v>Закупка товаров, работ и услуг для государственных (муниципальных) нужд</v>
      </c>
      <c r="C151" s="24" t="str">
        <f>ПР5!D152</f>
        <v> 08</v>
      </c>
      <c r="D151" s="24" t="str">
        <f>ПР5!E152</f>
        <v> 04</v>
      </c>
      <c r="E151" s="24" t="str">
        <f>ПР5!F152</f>
        <v> 90 2 10 16510</v>
      </c>
      <c r="F151" s="24" t="str">
        <f>ПР5!G152</f>
        <v> 200</v>
      </c>
      <c r="G151" s="13">
        <f>ПР5!H152</f>
        <v>6</v>
      </c>
      <c r="H151" s="43">
        <f>ПР5!I152</f>
        <v>6</v>
      </c>
      <c r="I151" s="45">
        <f t="shared" si="2"/>
        <v>0</v>
      </c>
    </row>
    <row r="152" spans="2:9" ht="18.75" customHeight="1">
      <c r="B152" s="6" t="str">
        <f>ПР5!B153</f>
        <v>Прочая закупка товаров, работ и услуг</v>
      </c>
      <c r="C152" s="24" t="str">
        <f>ПР5!D153</f>
        <v> 08</v>
      </c>
      <c r="D152" s="24" t="str">
        <f>ПР5!E153</f>
        <v> 04</v>
      </c>
      <c r="E152" s="24" t="str">
        <f>ПР5!F153</f>
        <v> 90 2 10 16510</v>
      </c>
      <c r="F152" s="24">
        <f>ПР5!G153</f>
        <v>244</v>
      </c>
      <c r="G152" s="13">
        <f>ПР5!H153</f>
        <v>6</v>
      </c>
      <c r="H152" s="43">
        <f>ПР5!I153</f>
        <v>6</v>
      </c>
      <c r="I152" s="45">
        <f t="shared" si="2"/>
        <v>0</v>
      </c>
    </row>
    <row r="153" spans="1:9" ht="18.75" customHeight="1">
      <c r="A153" s="2" t="s">
        <v>5</v>
      </c>
      <c r="B153" s="6" t="str">
        <f>ПР5!B154</f>
        <v> Социальная политика</v>
      </c>
      <c r="C153" s="24" t="str">
        <f>ПР5!D154</f>
        <v> 10</v>
      </c>
      <c r="D153" s="24" t="str">
        <f>ПР5!E154</f>
        <v> 00</v>
      </c>
      <c r="E153" s="24" t="str">
        <f>ПР5!F154</f>
        <v> 00 0 00 00000</v>
      </c>
      <c r="F153" s="24" t="str">
        <f>ПР5!G154</f>
        <v> 000</v>
      </c>
      <c r="G153" s="13">
        <f>ПР5!H154</f>
        <v>177.8</v>
      </c>
      <c r="H153" s="43">
        <f>ПР5!I154</f>
        <v>177.8</v>
      </c>
      <c r="I153" s="45">
        <f t="shared" si="2"/>
        <v>0</v>
      </c>
    </row>
    <row r="154" spans="1:9" ht="18.75" customHeight="1">
      <c r="A154" s="2" t="s">
        <v>5</v>
      </c>
      <c r="B154" s="6" t="str">
        <f>ПР5!B155</f>
        <v> Пенсионное обеспечение</v>
      </c>
      <c r="C154" s="24" t="str">
        <f>ПР5!D155</f>
        <v> 10</v>
      </c>
      <c r="D154" s="24" t="str">
        <f>ПР5!E155</f>
        <v> 01</v>
      </c>
      <c r="E154" s="24" t="str">
        <f>ПР5!F155</f>
        <v> 00 0 00 00000</v>
      </c>
      <c r="F154" s="24" t="str">
        <f>ПР5!G155</f>
        <v> 000</v>
      </c>
      <c r="G154" s="13">
        <f>ПР5!H155</f>
        <v>177.8</v>
      </c>
      <c r="H154" s="43">
        <f>ПР5!I155</f>
        <v>177.8</v>
      </c>
      <c r="I154" s="45">
        <f t="shared" si="2"/>
        <v>0</v>
      </c>
    </row>
    <row r="155" spans="1:9" ht="18.75" customHeight="1">
      <c r="A155" s="2" t="s">
        <v>5</v>
      </c>
      <c r="B155" s="6" t="str">
        <f>ПР5!B156</f>
        <v> Доплаты к пенсиям</v>
      </c>
      <c r="C155" s="24" t="str">
        <f>ПР5!D156</f>
        <v> 10</v>
      </c>
      <c r="D155" s="24" t="str">
        <f>ПР5!E156</f>
        <v> 01</v>
      </c>
      <c r="E155" s="24" t="str">
        <f>ПР5!F156</f>
        <v> 90 4 00 16270</v>
      </c>
      <c r="F155" s="24" t="str">
        <f>ПР5!G156</f>
        <v> 000</v>
      </c>
      <c r="G155" s="13">
        <f>ПР5!H156</f>
        <v>177.8</v>
      </c>
      <c r="H155" s="43">
        <f>ПР5!I156</f>
        <v>177.8</v>
      </c>
      <c r="I155" s="45">
        <f t="shared" si="2"/>
        <v>0</v>
      </c>
    </row>
    <row r="156" spans="2:9" ht="18.75" customHeight="1">
      <c r="B156" s="6" t="str">
        <f>ПР5!B157</f>
        <v> Социальное обеспечение и иные выплаты населению</v>
      </c>
      <c r="C156" s="24" t="str">
        <f>ПР5!D157</f>
        <v> 10</v>
      </c>
      <c r="D156" s="24" t="str">
        <f>ПР5!E157</f>
        <v> 01</v>
      </c>
      <c r="E156" s="24" t="str">
        <f>ПР5!F157</f>
        <v> 90 4 00 16270</v>
      </c>
      <c r="F156" s="24" t="str">
        <f>ПР5!G157</f>
        <v> 300</v>
      </c>
      <c r="G156" s="13">
        <f>ПР5!H157</f>
        <v>177.8</v>
      </c>
      <c r="H156" s="43">
        <f>ПР5!I157</f>
        <v>177.8</v>
      </c>
      <c r="I156" s="45">
        <f t="shared" si="2"/>
        <v>0</v>
      </c>
    </row>
    <row r="157" spans="2:9" ht="18.75" customHeight="1">
      <c r="B157" s="6" t="str">
        <f>ПР5!B158</f>
        <v>Иные пенсии, социальные доплаты к пенсиям</v>
      </c>
      <c r="C157" s="24" t="str">
        <f>ПР5!D158</f>
        <v> 10</v>
      </c>
      <c r="D157" s="24" t="str">
        <f>ПР5!E158</f>
        <v> 01</v>
      </c>
      <c r="E157" s="24" t="str">
        <f>ПР5!F158</f>
        <v> 90 4 00 16270</v>
      </c>
      <c r="F157" s="24">
        <f>ПР5!G158</f>
        <v>312</v>
      </c>
      <c r="G157" s="13">
        <f>ПР5!H158</f>
        <v>177.8</v>
      </c>
      <c r="H157" s="43">
        <f>ПР5!I158</f>
        <v>177.8</v>
      </c>
      <c r="I157" s="45">
        <f t="shared" si="2"/>
        <v>0</v>
      </c>
    </row>
    <row r="158" spans="2:9" ht="18.75" customHeight="1">
      <c r="B158" s="6" t="str">
        <f>ПР5!B159</f>
        <v> Итого</v>
      </c>
      <c r="C158" s="24" t="str">
        <f>ПР5!D159</f>
        <v> 00</v>
      </c>
      <c r="D158" s="24" t="str">
        <f>ПР5!E159</f>
        <v> 00</v>
      </c>
      <c r="E158" s="24" t="str">
        <f>ПР5!F159</f>
        <v> 00 0 00 00000</v>
      </c>
      <c r="F158" s="24" t="str">
        <f>ПР5!G159</f>
        <v> 000</v>
      </c>
      <c r="G158" s="13">
        <f>ПР5!H159</f>
        <v>6462.8</v>
      </c>
      <c r="H158" s="43">
        <f>ПР5!I159</f>
        <v>6387.8</v>
      </c>
      <c r="I158" s="45">
        <f t="shared" si="2"/>
        <v>-75</v>
      </c>
    </row>
  </sheetData>
  <sheetProtection/>
  <mergeCells count="6">
    <mergeCell ref="B6:H6"/>
    <mergeCell ref="B7:H7"/>
    <mergeCell ref="D1:H1"/>
    <mergeCell ref="D2:H2"/>
    <mergeCell ref="D3:H3"/>
    <mergeCell ref="D4:H4"/>
  </mergeCells>
  <printOptions/>
  <pageMargins left="0.7086614173228347" right="0.2362204724409449" top="0.7480314960629921" bottom="0.23" header="0.31496062992125984" footer="0.46"/>
  <pageSetup fitToHeight="5" fitToWidth="1" horizontalDpi="600" verticalDpi="600" orientation="portrait" paperSize="9" scale="7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SRED</cp:lastModifiedBy>
  <cp:lastPrinted>2023-12-26T09:05:00Z</cp:lastPrinted>
  <dcterms:created xsi:type="dcterms:W3CDTF">2019-08-09T09:20:32Z</dcterms:created>
  <dcterms:modified xsi:type="dcterms:W3CDTF">2023-12-26T09:05:43Z</dcterms:modified>
  <cp:category/>
  <cp:version/>
  <cp:contentType/>
  <cp:contentStatus/>
</cp:coreProperties>
</file>